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tabRatio="796" activeTab="3"/>
  </bookViews>
  <sheets>
    <sheet name="Mienie drogi" sheetId="1" r:id="rId1"/>
    <sheet name="Mienie grunty" sheetId="2" r:id="rId2"/>
    <sheet name="Mienie rowy" sheetId="3" r:id="rId3"/>
    <sheet name="Mienie budynki sprzęt" sheetId="4" r:id="rId4"/>
  </sheets>
  <definedNames>
    <definedName name="_xlnm.Print_Titles" localSheetId="0">'Mienie drogi'!$3:$4</definedName>
    <definedName name="_xlnm.Print_Titles" localSheetId="1">'Mienie grunty'!$4:$6</definedName>
    <definedName name="_xlnm.Print_Titles" localSheetId="2">'Mienie rowy'!$3:$4</definedName>
  </definedNames>
  <calcPr fullCalcOnLoad="1"/>
</workbook>
</file>

<file path=xl/sharedStrings.xml><?xml version="1.0" encoding="utf-8"?>
<sst xmlns="http://schemas.openxmlformats.org/spreadsheetml/2006/main" count="3251" uniqueCount="1780">
  <si>
    <t>KW 23428</t>
  </si>
  <si>
    <t>KW 20089</t>
  </si>
  <si>
    <t>Numer księgi wieczystej</t>
  </si>
  <si>
    <t>KW 23430</t>
  </si>
  <si>
    <t>KW 22948</t>
  </si>
  <si>
    <t>KW 25702</t>
  </si>
  <si>
    <t>BUDYNKI SZKOLNE</t>
  </si>
  <si>
    <t>Szkoła Podstawowa Gaj Wielki</t>
  </si>
  <si>
    <t>Szkoła Podstawowa Sokolniki Wielkie</t>
  </si>
  <si>
    <t>Przedszkole Samorządowe w Kaźmierzu</t>
  </si>
  <si>
    <t>Dec.komunalizacyjna Wojewody Poznańskiego z dn.28.04.1994r. Nr GG-VII-B-7252/43/35/36/92/94</t>
  </si>
  <si>
    <t>145/5</t>
  </si>
  <si>
    <t>28.2.2003</t>
  </si>
  <si>
    <t>66/8   66/9</t>
  </si>
  <si>
    <t>Droga polna ul.Dolna pobocze ul.Nowina</t>
  </si>
  <si>
    <t>23.42003.</t>
  </si>
  <si>
    <t>54/13</t>
  </si>
  <si>
    <t>04.2006</t>
  </si>
  <si>
    <t>05.2006</t>
  </si>
  <si>
    <t>1158   1183  1167  1193  1198</t>
  </si>
  <si>
    <t>drogi polne ul.Żniwna , ul.Dożynkowa ul.Złote łany , ul.Siewna</t>
  </si>
  <si>
    <t>Nabycie od Polskich Kolei Pństwowych ,,Spółka Akcyjna," akt notarialny nr 4261/2005r z dn.12.12.2005r.</t>
  </si>
  <si>
    <t>KW50905</t>
  </si>
  <si>
    <t>Dec.komunalizacyjna Wojewody Poznańskiego z dn.28.06.1993r. Nr GG-VII-B-7252/43/49/93</t>
  </si>
  <si>
    <t>Remiza ze świetlicą Kopanina</t>
  </si>
  <si>
    <t>Remiza ze świetlicą Gaj Wielki</t>
  </si>
  <si>
    <t>Akt Notarialny Nr - Repertorium A 4735/1997</t>
  </si>
  <si>
    <t>Dec.komunalizacyjna Wojewody Poznańskiego z dn.31.12.1991r. Nr PK-II-7252/43/18/91</t>
  </si>
  <si>
    <t>Świetlica Pólko</t>
  </si>
  <si>
    <t>Dec.komunalizacyjna Wojewody Poznańskiego z dn.31.12.1991r. Nr PK-II-7252/43/38/91</t>
  </si>
  <si>
    <t>78 - nastąpił podział działki -decyzja nr PG-07/05 z dn.11.04.2005r.</t>
  </si>
  <si>
    <t>202</t>
  </si>
  <si>
    <t>187</t>
  </si>
  <si>
    <t>220/7</t>
  </si>
  <si>
    <t>Grunt pod budynkiem mieszkalnym i garażami (1 garaż gminny)</t>
  </si>
  <si>
    <t>220/8</t>
  </si>
  <si>
    <t xml:space="preserve">Grunt pod przedszkolem budynek </t>
  </si>
  <si>
    <t>220/2</t>
  </si>
  <si>
    <t>Skoła Podstawowa w Bytyniu działka zabudowana</t>
  </si>
  <si>
    <t>218</t>
  </si>
  <si>
    <t>01.1997</t>
  </si>
  <si>
    <t>04.1999</t>
  </si>
  <si>
    <t>RAZEM</t>
  </si>
  <si>
    <t>16/19</t>
  </si>
  <si>
    <t>26/1,26/2, 26/12</t>
  </si>
  <si>
    <t>194/2</t>
  </si>
  <si>
    <t>193/10</t>
  </si>
  <si>
    <t xml:space="preserve">30 </t>
  </si>
  <si>
    <t xml:space="preserve">65 </t>
  </si>
  <si>
    <t xml:space="preserve">93 </t>
  </si>
  <si>
    <t xml:space="preserve">189 </t>
  </si>
  <si>
    <t xml:space="preserve">34 </t>
  </si>
  <si>
    <t xml:space="preserve">37 </t>
  </si>
  <si>
    <t xml:space="preserve">39 </t>
  </si>
  <si>
    <t xml:space="preserve">96 </t>
  </si>
  <si>
    <t xml:space="preserve">97 </t>
  </si>
  <si>
    <t xml:space="preserve">98 </t>
  </si>
  <si>
    <t xml:space="preserve">99 </t>
  </si>
  <si>
    <t xml:space="preserve">102 </t>
  </si>
  <si>
    <t xml:space="preserve">103 </t>
  </si>
  <si>
    <t xml:space="preserve">188 </t>
  </si>
  <si>
    <t>KIĄCZYN</t>
  </si>
  <si>
    <t>PIERSKO</t>
  </si>
  <si>
    <t>12/8</t>
  </si>
  <si>
    <t>GRUNTY</t>
  </si>
  <si>
    <t>Wykup nieruchomości od AWRSP Bytyń</t>
  </si>
  <si>
    <t>22/3</t>
  </si>
  <si>
    <t>Przyczepa ciągnikowa SANOK D-732 00 PNS 1899, nr podwozia 16993, rok produkcji 1985</t>
  </si>
  <si>
    <t>Przyczepa ciągnikowa SANOK D-732 00 PNS 1898, nr podwozia 16533, rok produkcji 1985</t>
  </si>
  <si>
    <t>Rola Gorszewice na cele rolnicze dzierżawa Ewa Błaszyk</t>
  </si>
  <si>
    <t>MŁODASKO</t>
  </si>
  <si>
    <t>Droga Młodasko</t>
  </si>
  <si>
    <t>139/2</t>
  </si>
  <si>
    <t>22/4</t>
  </si>
  <si>
    <t>22/9</t>
  </si>
  <si>
    <t>22/10</t>
  </si>
  <si>
    <t>80/21</t>
  </si>
  <si>
    <t>92/5</t>
  </si>
  <si>
    <t>124</t>
  </si>
  <si>
    <t>22/8</t>
  </si>
  <si>
    <t>22/11</t>
  </si>
  <si>
    <t>180</t>
  </si>
  <si>
    <t>Turbosprężarka 2 szt.</t>
  </si>
  <si>
    <t>Opis/stan techniczny</t>
  </si>
  <si>
    <t xml:space="preserve">Opis/stan techniczny </t>
  </si>
  <si>
    <t>Na terenie gminy znajduje się sieć kanalizacji deszczowej o długości ponad 5km. Sieć wymaga w najbliższym czasie czyszczenia i remontu.</t>
  </si>
  <si>
    <t>PZ-01/02 ZUK w K-rz</t>
  </si>
  <si>
    <t>KW 33244</t>
  </si>
  <si>
    <t>197/5               197/7</t>
  </si>
  <si>
    <t>25.03.1998</t>
  </si>
  <si>
    <t>PZ-01/02 ZUK w K-rzu</t>
  </si>
  <si>
    <t>23.04.1999</t>
  </si>
  <si>
    <t>PZ-02/02 Biblioteka Publiczna</t>
  </si>
  <si>
    <t>461/1               464/8               464/9</t>
  </si>
  <si>
    <t>11.03.1994</t>
  </si>
  <si>
    <t>23.12.1996</t>
  </si>
  <si>
    <t>KW 32281</t>
  </si>
  <si>
    <t>471/7</t>
  </si>
  <si>
    <t>skom. 11.04.1995</t>
  </si>
  <si>
    <t>PZ-01/02 ZUK Kaźmierz</t>
  </si>
  <si>
    <t>KW 25701</t>
  </si>
  <si>
    <t>262/2</t>
  </si>
  <si>
    <t>KW 19573</t>
  </si>
  <si>
    <t>KW 4574</t>
  </si>
  <si>
    <t>30.12.2003             akt not. Nr 13600/2003</t>
  </si>
  <si>
    <t>122/3</t>
  </si>
  <si>
    <t>Dec.komunalizacyjna Wojewody Poznańskiego z dn.03.04.1996r. Nr GG-VII-B-7252/43/8/96/358</t>
  </si>
  <si>
    <t>Remiza ze świetlicą Bytyń</t>
  </si>
  <si>
    <t>Remiza Sokolniki Małe</t>
  </si>
  <si>
    <t>Remiza ze świetlicą Gorszewice</t>
  </si>
  <si>
    <t>Remiza ze świetlicą Radzyny</t>
  </si>
  <si>
    <t>Przyczepa do wody sam nr podwozia 123, rok produkcji 1986</t>
  </si>
  <si>
    <t>11.03.1996</t>
  </si>
  <si>
    <t>7/3</t>
  </si>
  <si>
    <t>15</t>
  </si>
  <si>
    <t>43</t>
  </si>
  <si>
    <t>61</t>
  </si>
  <si>
    <t>107</t>
  </si>
  <si>
    <t>114</t>
  </si>
  <si>
    <t>130</t>
  </si>
  <si>
    <t>138</t>
  </si>
  <si>
    <t>143</t>
  </si>
  <si>
    <t>158/1</t>
  </si>
  <si>
    <t>158/14</t>
  </si>
  <si>
    <t>159 połowa</t>
  </si>
  <si>
    <t>116/5</t>
  </si>
  <si>
    <t>4/1</t>
  </si>
  <si>
    <t>4/2</t>
  </si>
  <si>
    <t>4/3</t>
  </si>
  <si>
    <t>45/4</t>
  </si>
  <si>
    <t>45/5</t>
  </si>
  <si>
    <t>18/1</t>
  </si>
  <si>
    <t>18/2</t>
  </si>
  <si>
    <t>18/3</t>
  </si>
  <si>
    <t>19</t>
  </si>
  <si>
    <t>45/1</t>
  </si>
  <si>
    <t>45/2</t>
  </si>
  <si>
    <t>45/3</t>
  </si>
  <si>
    <t>55</t>
  </si>
  <si>
    <t>47</t>
  </si>
  <si>
    <t>56/1</t>
  </si>
  <si>
    <t>56/2</t>
  </si>
  <si>
    <t>82/1</t>
  </si>
  <si>
    <t xml:space="preserve">Dwa budynki dydaktyczne, łącznie 16 izb lekcyjnych, niepełnowymiarowa sala gimnastyczna, 2 sale komputerowe, blok żywieniowy, 2 kotłownie gazowe, boisko sportowe. Stan techniczny dobry </t>
  </si>
  <si>
    <t>Szkoła Podstawowa Bytyń z oddziałem przedszkolnym</t>
  </si>
  <si>
    <t>Dwa budynki dydaktyczne, łącznie 9 izb lekcyjnych, blok żywieniowy, kotłownia olejowa, boisko sportowe, plac zabaw. Stan techniczny dobry. 4 mieszkania w zarządzie ZUK w Kaźmierzu</t>
  </si>
  <si>
    <t>Dwa budynki dydaktyczne, łacznie 10 izb lekcyjnych, blok żywieniowy, 1 pracownia komputerowa, kotłownia węglowa, boisko sportowe, budynek gospodarczy. Stan techniczny dobry.Wskazana wymiana stolarki okiennej w starym budynku. 2 mieszkania wyposażone w instalacje wod.-kan./szambo oraz centralne ogrzewanie w zarządzie ZUK w Kaźmierzu</t>
  </si>
  <si>
    <t>Dec.komunalizacyjna Wojewody Poznańskiego z dn.10.04.1996r. Nr GG-VII-B-7252/43/10/96/358 i z dn.10.04.1996r. Nr GG-VII-B-7252/43/11/96/358</t>
  </si>
  <si>
    <t>542/3</t>
  </si>
  <si>
    <t>543/3</t>
  </si>
  <si>
    <t>543/5</t>
  </si>
  <si>
    <t>543/6</t>
  </si>
  <si>
    <t>Działka plac za apteką</t>
  </si>
  <si>
    <t>543/4</t>
  </si>
  <si>
    <t>Działka część budunku z mieszkaniami i policją</t>
  </si>
  <si>
    <t>541/2</t>
  </si>
  <si>
    <t>543/2</t>
  </si>
  <si>
    <t>KW 18602</t>
  </si>
  <si>
    <t>544/2</t>
  </si>
  <si>
    <t>Działka garaże przy ul.Orzeszkowej</t>
  </si>
  <si>
    <t>280/6</t>
  </si>
  <si>
    <t>265/4</t>
  </si>
  <si>
    <t>280/3</t>
  </si>
  <si>
    <t>706/2</t>
  </si>
  <si>
    <t>Działka tereny zieleni osiedla za torami</t>
  </si>
  <si>
    <t>KW 21306</t>
  </si>
  <si>
    <t>706/1</t>
  </si>
  <si>
    <t>Działka trafostacja wieczyste użytkowanie Energetyka Poznańska S.A.</t>
  </si>
  <si>
    <t>KW 31714</t>
  </si>
  <si>
    <t>288</t>
  </si>
  <si>
    <t>skom.1991</t>
  </si>
  <si>
    <t>Boisko Bytyń</t>
  </si>
  <si>
    <t>23/2, 23/3</t>
  </si>
  <si>
    <t xml:space="preserve">132 </t>
  </si>
  <si>
    <t>Teren zieleni Kaźmierz boisko sportowe przy SP Kaźmierz</t>
  </si>
  <si>
    <t>137/3  zmiana na 137/8</t>
  </si>
  <si>
    <t>137/10</t>
  </si>
  <si>
    <t>13/2</t>
  </si>
  <si>
    <t>Rola Kaźmierz na cele rolnicze za budynkami GS-u (wydzierżawione W.Kulczyński)</t>
  </si>
  <si>
    <t>Rola, łąka, pastwisko  Kaźmierz pod przemysł ul.Leśna</t>
  </si>
  <si>
    <t>Rola Kaźmierz ogródki działkowe przy weterynarii (Lewandowski, Woliński, Majewski)</t>
  </si>
  <si>
    <t>Rola Kiączyn na cele rolnicze (dzierżawa Konieczny)</t>
  </si>
  <si>
    <t>3</t>
  </si>
  <si>
    <t>63</t>
  </si>
  <si>
    <t>56</t>
  </si>
  <si>
    <t>53/1</t>
  </si>
  <si>
    <t>50</t>
  </si>
  <si>
    <t>18</t>
  </si>
  <si>
    <t>16</t>
  </si>
  <si>
    <t>72</t>
  </si>
  <si>
    <t>74</t>
  </si>
  <si>
    <t>81/7</t>
  </si>
  <si>
    <t>81/11</t>
  </si>
  <si>
    <t>94</t>
  </si>
  <si>
    <t>81/29</t>
  </si>
  <si>
    <t>81/19</t>
  </si>
  <si>
    <t>WIERZCHACZEWO-PÓLKO</t>
  </si>
  <si>
    <t>03.1995</t>
  </si>
  <si>
    <t>05.1996</t>
  </si>
  <si>
    <t>07.1997</t>
  </si>
  <si>
    <t>07.1998</t>
  </si>
  <si>
    <t>06.1999</t>
  </si>
  <si>
    <t>256,257,258</t>
  </si>
  <si>
    <t>23.02.1998</t>
  </si>
  <si>
    <t>117/20</t>
  </si>
  <si>
    <t>291/6</t>
  </si>
  <si>
    <t>307/2</t>
  </si>
  <si>
    <t>09.2000</t>
  </si>
  <si>
    <t>Droga polna Wierzchaczewo-Pólko</t>
  </si>
  <si>
    <t>04.1999r.</t>
  </si>
  <si>
    <t>Droga polna Kopanina</t>
  </si>
  <si>
    <t>Droga utwardzona Kopanina</t>
  </si>
  <si>
    <t>153/2, 153/3,    153/4</t>
  </si>
  <si>
    <t xml:space="preserve">Droga osiedlowa Kopanina </t>
  </si>
  <si>
    <t>Droga polna Sokolniki Wielkie</t>
  </si>
  <si>
    <t>Droga polna Gaj Wielki</t>
  </si>
  <si>
    <t>Droga utwardzona Gaj Wielki - Stramnica</t>
  </si>
  <si>
    <t>Droga asfaltowa Gaj Wielki</t>
  </si>
  <si>
    <t xml:space="preserve">03.1997 </t>
  </si>
  <si>
    <t>04.1996</t>
  </si>
  <si>
    <t>03.1994</t>
  </si>
  <si>
    <t>11.1996</t>
  </si>
  <si>
    <t>Działka pod sklepem użytkowanie wieczyste Justyna Jadwiżak</t>
  </si>
  <si>
    <t>skom.28.12.1993</t>
  </si>
  <si>
    <t>Kąpielisko</t>
  </si>
  <si>
    <t>KW 21427</t>
  </si>
  <si>
    <t>Teren zieleni przy trafostacji</t>
  </si>
  <si>
    <t>Grunt rolny</t>
  </si>
  <si>
    <t>Zbiornik wodny ppoż</t>
  </si>
  <si>
    <t>Łąka przy zbiorniku wodnym</t>
  </si>
  <si>
    <t>Teren zieleni z boiskiem sportowym</t>
  </si>
  <si>
    <t>Grunt pod usługi (sklep)</t>
  </si>
  <si>
    <t>Teren pod trafostacją</t>
  </si>
  <si>
    <t>Teren zieleni przeznaczony na boisko sportowe</t>
  </si>
  <si>
    <t>Grunt rolny + nieużytek + las</t>
  </si>
  <si>
    <t>Boisko sportowe</t>
  </si>
  <si>
    <t xml:space="preserve">67/1  </t>
  </si>
  <si>
    <t>Teren pod hydrofornią w Wierzchaczewie</t>
  </si>
  <si>
    <t>Teren pod hydrofornią w Pólku</t>
  </si>
  <si>
    <t>Ujęcie wody - studnie</t>
  </si>
  <si>
    <t>06.10.1993r</t>
  </si>
  <si>
    <t>Hydrofornia</t>
  </si>
  <si>
    <t>Teren przy hydroforni</t>
  </si>
  <si>
    <t>Działka pod bud.1-rodzinne</t>
  </si>
  <si>
    <t>Działki pod bud.1-rodzinne</t>
  </si>
  <si>
    <t xml:space="preserve">Teren  przy cmentarzu na ul.Leśnej  </t>
  </si>
  <si>
    <t>Grunt pod budynkiem mieszkalnym w użytkowniu wieczystym Gminy (ul.Dworcowa 37/2), udział w prawie użyt.wieczyste gruntu wynoszący 628/1383</t>
  </si>
  <si>
    <t>Blok wielorodzinny użyt.wieczyst.Spółdzielnia Mieszkaniowa Szamotuły</t>
  </si>
  <si>
    <t xml:space="preserve"> Tereny zieleni</t>
  </si>
  <si>
    <t>Działka zabud. Bud. Przepomp. Ścieków</t>
  </si>
  <si>
    <t>Wieża - zbiornik hydrostat.</t>
  </si>
  <si>
    <t>Grunt pod budowę Swietlicy wiejskiej</t>
  </si>
  <si>
    <t>Trafostacja</t>
  </si>
  <si>
    <t>Przepompownia ścieków</t>
  </si>
  <si>
    <t>Działka budowlana wart.wg wyceny 42.400,00zł</t>
  </si>
  <si>
    <t>Działka zabud. Bud. hydroforni</t>
  </si>
  <si>
    <t>Zieleń przy hydroforni pod rozbudowę</t>
  </si>
  <si>
    <t>09.05.1998</t>
  </si>
  <si>
    <t>09.03.1989</t>
  </si>
  <si>
    <t>23.04.1993</t>
  </si>
  <si>
    <t>Świetlica wielska (bar) , strażnica, W roku 2001 nastąpił podział  i powstały 3 działki 120/74, 0,2186ha zabudowane (Bar) +plac</t>
  </si>
  <si>
    <t>Droga polna Kopanina utwardzona tłuczniem kamiennym na dł.425 mb</t>
  </si>
  <si>
    <t>Droga polna Kopanina utwardzona tłuczniem kamiennym na dł.731 mb</t>
  </si>
  <si>
    <t>01.2005r (zakup akt not.nr 578/2005 z dn.24.01.2005 od p.Rusiłowskich)</t>
  </si>
  <si>
    <t>02.2005 (zakup akt not.nr 1011/2005 z dn.04.02.2005r od p.Rusiłowskiego)</t>
  </si>
  <si>
    <t>12.2004 (zakup akt not.nr 11.12.690/2004 z dn.17.12.2004r od p.Andrzejaka)</t>
  </si>
  <si>
    <t>12.2004 (zakup akt not.nr 11.12.690/2004 z dn.17.12.2004r)</t>
  </si>
  <si>
    <t xml:space="preserve">Jeden budynek, 6 izb, blok żywieniowy, plac zabaw. Stan techniczny dobry - wskazana wymiana stolarki okiennej, konieczny remont bloku żywieniowego </t>
  </si>
  <si>
    <t>Protokół odbioru ostatecznego projektu Nr Z/2.30/III/3.5.1/346/04 z dnia 10 sierpnia 2006r.</t>
  </si>
  <si>
    <t>Gimnazjum wraz z salą gimnastyczną w Kaźmierzu</t>
  </si>
  <si>
    <r>
      <t>Gimnazjum</t>
    </r>
    <r>
      <rPr>
        <sz val="10"/>
        <rFont val="Times New Roman CE"/>
        <family val="1"/>
      </rPr>
      <t xml:space="preserve"> o powierzchni użytkowej 4 930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1"/>
      </rPr>
      <t xml:space="preserve"> i kubaturz 34 342 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 xml:space="preserve">. Obiekt posiada 12 izb lekcyjnych wraz z zapleczami, w tym laboratorium językowe z 18 kabinami i pracownię komputerową z 15 stanowiskami. Dalsze pomieszczenia to biblioteka wyposażona w komputery z dostępem do internetu, świetlica, pokój nauczycielski, szatnia oraz część adminstracyjna. </t>
    </r>
    <r>
      <rPr>
        <b/>
        <sz val="10"/>
        <rFont val="Times New Roman CE"/>
        <family val="0"/>
      </rPr>
      <t>Sala</t>
    </r>
    <r>
      <rPr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>gimnastyczna</t>
    </r>
    <r>
      <rPr>
        <sz val="10"/>
        <rFont val="Times New Roman CE"/>
        <family val="1"/>
      </rPr>
      <t xml:space="preserve"> obejmuje boisko o wymiarach 22 x 44 (968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1"/>
      </rPr>
      <t>), trybuny na 200 miejsc siedzących, zaplecze z natryskami i toaletami, pomieszczenie trenerów oraz zaplecze magazynowe.</t>
    </r>
  </si>
  <si>
    <t>Sam.ciężarowy VW Nr nadwozia WV1ZZZ7022H054623, nr silnika ABL286984, rok prod 2001, nr rej.PSZ 83HN</t>
  </si>
  <si>
    <t>Bt - 10</t>
  </si>
  <si>
    <t>Bt - 13</t>
  </si>
  <si>
    <t>Bt - 13 - 3</t>
  </si>
  <si>
    <t>Bt - 13 - 4</t>
  </si>
  <si>
    <t>Bt - 13 - 7</t>
  </si>
  <si>
    <t>Bt - 13 - 8</t>
  </si>
  <si>
    <t>Bt - 13 - 9</t>
  </si>
  <si>
    <t>Bt - 13 -7 -1</t>
  </si>
  <si>
    <t>Bt - 14</t>
  </si>
  <si>
    <t>Bt - 15</t>
  </si>
  <si>
    <t>Bt - 16</t>
  </si>
  <si>
    <t>Bt - 17</t>
  </si>
  <si>
    <t>Bt - 4</t>
  </si>
  <si>
    <t>Bt - 4 - 1</t>
  </si>
  <si>
    <t>Bt - 7 - 1</t>
  </si>
  <si>
    <t>Bt - 8</t>
  </si>
  <si>
    <t>Bt - 9</t>
  </si>
  <si>
    <t>Bt - 9 - 8</t>
  </si>
  <si>
    <t>Bt - 13 - 6</t>
  </si>
  <si>
    <t>Sam.ciężarowyJelcz 325 Nr poddwozia 325080032877, nr silnika 018000129, rok prod 1983</t>
  </si>
  <si>
    <t xml:space="preserve">dobry </t>
  </si>
  <si>
    <t>Dec.komunalizacyjna Wojewody Poznańskiego z dn.31.12.1991r. Nr PK-II-7252/43/28a/91</t>
  </si>
  <si>
    <t>KW 20098</t>
  </si>
  <si>
    <t>KW 15340</t>
  </si>
  <si>
    <t>KW 19569</t>
  </si>
  <si>
    <t>KW 19383</t>
  </si>
  <si>
    <t>Dec.komunalizacyjna Wojewody Poznańskiego z dn.31.12.1991r. Nr PK-II-7252/43/24/91</t>
  </si>
  <si>
    <t>KW 23315</t>
  </si>
  <si>
    <t>KW 20094</t>
  </si>
  <si>
    <t>Budynek administracyjny ul.Leśna Kaźmierz</t>
  </si>
  <si>
    <t>831</t>
  </si>
  <si>
    <t>830</t>
  </si>
  <si>
    <t>Droga Kaźmierz droga polna do pól w kierunku na Chlewiska</t>
  </si>
  <si>
    <t xml:space="preserve">47/10 </t>
  </si>
  <si>
    <t>42/3</t>
  </si>
  <si>
    <t>SIEĆ WODOCIĄGOWA</t>
  </si>
  <si>
    <t>STACJA UZDATNIANIA WODY</t>
  </si>
  <si>
    <t>Rola, pastwisko Komorowo na cele rolnicze ( parking, droga i teren zieleni  + część rolna dzierżawiona przez p.Romana Grześkowiaka 2ha)</t>
  </si>
  <si>
    <t>Działka świetlica wiejska i strażnica zakupiono od Walasa</t>
  </si>
  <si>
    <t>19.04.1996</t>
  </si>
  <si>
    <t>KW 24420</t>
  </si>
  <si>
    <t>154/1</t>
  </si>
  <si>
    <t>Wysypisko śmieci rekultywacja</t>
  </si>
  <si>
    <t>KW</t>
  </si>
  <si>
    <t xml:space="preserve">Działka świetlica wiejska i strażnica </t>
  </si>
  <si>
    <t>42/1</t>
  </si>
  <si>
    <t>Rola Sokolniki Wielkie boisko szkolne</t>
  </si>
  <si>
    <t>58/1</t>
  </si>
  <si>
    <t xml:space="preserve">Działka szkoła </t>
  </si>
  <si>
    <t>7/1</t>
  </si>
  <si>
    <t>04.04.1997</t>
  </si>
  <si>
    <t>10.1994</t>
  </si>
  <si>
    <t>11.1993</t>
  </si>
  <si>
    <t xml:space="preserve">12.12.2005r. akt.notarialny              nr 4261/2005    </t>
  </si>
  <si>
    <t>1371</t>
  </si>
  <si>
    <t>Kw 34844</t>
  </si>
  <si>
    <t>Rola</t>
  </si>
  <si>
    <t>30.05.2006r. Akt notarialny nr 7608/2006</t>
  </si>
  <si>
    <t>Kw 51356</t>
  </si>
  <si>
    <t>104/34</t>
  </si>
  <si>
    <t>Droga polna Kaźmierz</t>
  </si>
  <si>
    <t>Droga asfaltowa Kaźmierz ul.Mickiewicza</t>
  </si>
  <si>
    <t>Droga asfaltowa Kaźmierz ul.Orzeszkowej</t>
  </si>
  <si>
    <t>Droga asfaltowa Kaźmierz ul.Powstańców Wlkp.</t>
  </si>
  <si>
    <t>Droga asfaltowa Kaźmierz  ul.Powstańców Wlkp wraz z placem</t>
  </si>
  <si>
    <t>Droga asfaltowa Kaźmierz ul.Orzeszkowa</t>
  </si>
  <si>
    <t>Droga z kostki brukowej Kaźmierz ul.Gałczyńskiego i ul.Norwida</t>
  </si>
  <si>
    <t>Droga polna Kaźmierz wewosiedlowe</t>
  </si>
  <si>
    <t>Droga polna Kaźmierz przedłużenie ul.Reja</t>
  </si>
  <si>
    <t>Droga polna Kaźmierz przy ul.Dolnej</t>
  </si>
  <si>
    <t xml:space="preserve">Droga polna Kaźmierz </t>
  </si>
  <si>
    <t>Droga asfaltowa Kaźmierz ul.Żeromskiego</t>
  </si>
  <si>
    <t>Droga asfaltowa Kaźmierz ul.Prusa</t>
  </si>
  <si>
    <t>Droga asfaltowa Kaźmierz ul.Reja</t>
  </si>
  <si>
    <t>Droga polna Kaźmierz ul.Reja</t>
  </si>
  <si>
    <t>Droga asfaltowa Kaźmierz ul.Łąkowa</t>
  </si>
  <si>
    <t>Droga asfaltowa Kaźmierz przy ul.Leśnej dojazd do p.Dundra</t>
  </si>
  <si>
    <t>Droga polna Kaźmierz przy ul.Leśnej przy torach dojazd do p.Dundra</t>
  </si>
  <si>
    <t>Droga polna Kaźmierz przy ul.Leśnej schodzi do zalewu</t>
  </si>
  <si>
    <t>Plac asfalt droga Kaźmierz (Rynek)</t>
  </si>
  <si>
    <t>Droga asfaltowa między UG a apteką do drogi głównej</t>
  </si>
  <si>
    <t>Droga polna przy ul.Orzeszkowej</t>
  </si>
  <si>
    <t>Droga asfaltowa Kaźmierz ul.Szamotulska</t>
  </si>
  <si>
    <t>Droga polna przedłużenie ul.Reja</t>
  </si>
  <si>
    <t>Droga polna wew.osiedlowe Reja - Gałczyńskiego</t>
  </si>
  <si>
    <t>Droga polna przy ul.Topolowej</t>
  </si>
  <si>
    <t>Drogi polne rej.ul.Szkolnej - Poznańskiej</t>
  </si>
  <si>
    <t>Drogi polne wew.osiedlowe rej.ul.Leśnej</t>
  </si>
  <si>
    <t>Droga polna przy ul.Reja - Polna</t>
  </si>
  <si>
    <t>Drogi polne przy ul.Polnej - Reja</t>
  </si>
  <si>
    <t>Drog polna przy ul.Szklonej</t>
  </si>
  <si>
    <t>Drogi polne  przy ul.Konopnickiej i Gałczyńskiego</t>
  </si>
  <si>
    <t>Drogi polne rej ul.Konopnickiej Gałczyńskiego</t>
  </si>
  <si>
    <t>Droga polna rej.ul.Leśnej</t>
  </si>
  <si>
    <t xml:space="preserve">Drogi polne rej.ul.Szkolnej </t>
  </si>
  <si>
    <t>Drogi polne ul.Szkolna</t>
  </si>
  <si>
    <t>Droga polna przy ul.Reja</t>
  </si>
  <si>
    <t>Drogi polne przy ul.Polnej</t>
  </si>
  <si>
    <t>Droga polna przy ul.Szkolnej</t>
  </si>
  <si>
    <t>Droga polna wewnątrzosiedlowa rej.ul.Gałczyńskiego</t>
  </si>
  <si>
    <t>Drogi polne Kaźmierz</t>
  </si>
  <si>
    <t>Działka pod zabudowę wieczyste użytkowanie p.Dunder</t>
  </si>
  <si>
    <t>KW 30406</t>
  </si>
  <si>
    <t xml:space="preserve">Działka łąka </t>
  </si>
  <si>
    <t>399</t>
  </si>
  <si>
    <t>Teren pod budownictwo mieszkaniowe jednorodzinne</t>
  </si>
  <si>
    <t>497</t>
  </si>
  <si>
    <t>KW 33691</t>
  </si>
  <si>
    <t>498</t>
  </si>
  <si>
    <t>104/28</t>
  </si>
  <si>
    <t>Działka oczyszczalnia ścieków zabudowana</t>
  </si>
  <si>
    <t>04.1995</t>
  </si>
  <si>
    <t>10.1995</t>
  </si>
  <si>
    <t>01.1995</t>
  </si>
  <si>
    <t xml:space="preserve">Droga bita Gaj Wielki - Sierpówko </t>
  </si>
  <si>
    <t>Powierzchnia</t>
  </si>
  <si>
    <t>DROGI</t>
  </si>
  <si>
    <t>158/4 , 142, 141</t>
  </si>
  <si>
    <t>Oddane przez Gmine w dzierżawę</t>
  </si>
  <si>
    <t>Oddane w użytkowanie wieczyste</t>
  </si>
  <si>
    <t>Umowa dzierżawy</t>
  </si>
  <si>
    <t>Wysokość czynszu</t>
  </si>
  <si>
    <t>Data przekazania w użytkowanie wieczyste</t>
  </si>
  <si>
    <t xml:space="preserve">Wysokość opłaty </t>
  </si>
  <si>
    <t>Oznaczenie</t>
  </si>
  <si>
    <t>ROWY</t>
  </si>
  <si>
    <t>Powierzchnia w ha</t>
  </si>
  <si>
    <t xml:space="preserve">Rów 75 Sokolniki Wielkie </t>
  </si>
  <si>
    <t>Rów 87 Sokolniki Wielkie</t>
  </si>
  <si>
    <t>Rów 56 Komorowo</t>
  </si>
  <si>
    <t xml:space="preserve">Rów 2 Radzyny </t>
  </si>
  <si>
    <t xml:space="preserve">Rów 99 Bytyń </t>
  </si>
  <si>
    <t xml:space="preserve">Rów 75 Sokolniki Małe </t>
  </si>
  <si>
    <t xml:space="preserve">Rów 88/2 Sokolniki Małe </t>
  </si>
  <si>
    <t xml:space="preserve">Rów 150 Nowa Wieś </t>
  </si>
  <si>
    <t>Rów 136 Kaźmierz</t>
  </si>
  <si>
    <t>Rów 143 Kaźmierz</t>
  </si>
  <si>
    <t xml:space="preserve">Rów 84 Gorszewice </t>
  </si>
  <si>
    <t>Rów 39 Sokolniki Wielkie</t>
  </si>
  <si>
    <t xml:space="preserve">Rów 40 Sokolniki Wielkie </t>
  </si>
  <si>
    <t xml:space="preserve">Rów 78 Sokolniki Wielkie </t>
  </si>
  <si>
    <t>Rów 58 Komorowo</t>
  </si>
  <si>
    <t>Rów 73 Komorowo</t>
  </si>
  <si>
    <t>Rów 83 Sokolniki Wielkie</t>
  </si>
  <si>
    <t>Rów 80 Sokolniki Wielkie</t>
  </si>
  <si>
    <t>Rów 17 Sokolniki Wielkie</t>
  </si>
  <si>
    <t>Rów 33 Sokolniki Wielkie</t>
  </si>
  <si>
    <t xml:space="preserve">Rów 41 Sokolniki Wielkie </t>
  </si>
  <si>
    <t>Rów 19/2 Sokolniki Wielkie</t>
  </si>
  <si>
    <t xml:space="preserve">Rów 202 Bytyń </t>
  </si>
  <si>
    <t>Rów 98 Bytyń</t>
  </si>
  <si>
    <t>Rów 242 Bytyń</t>
  </si>
  <si>
    <t>Rów 243 Bytyń</t>
  </si>
  <si>
    <t>Rów 97 Bytyń</t>
  </si>
  <si>
    <t>Rów 96 Bytyń</t>
  </si>
  <si>
    <t xml:space="preserve">Rów 57 Gorszewice </t>
  </si>
  <si>
    <t>Rów 238 Nowa Wieś</t>
  </si>
  <si>
    <t>Rów 13 Witkowice</t>
  </si>
  <si>
    <t xml:space="preserve">Rów 49 Witkowice </t>
  </si>
  <si>
    <t>Rów 182 Gorszewice</t>
  </si>
  <si>
    <t>Rów 185 Gorszewice</t>
  </si>
  <si>
    <t>Rów 7 Gorszewice</t>
  </si>
  <si>
    <t>Rów 116 Gorszewice</t>
  </si>
  <si>
    <t>Rów 178 Gorszewice</t>
  </si>
  <si>
    <t>Rów 24 Gorszewice</t>
  </si>
  <si>
    <t xml:space="preserve">Rów 2 Sokolniku Wielkie </t>
  </si>
  <si>
    <t>Rów 4 Sokolniki Wielkie</t>
  </si>
  <si>
    <t>Rów 59 Dolne Pole</t>
  </si>
  <si>
    <t>Rów 3 Chlewiska</t>
  </si>
  <si>
    <t>Rów 9 Chlewiska</t>
  </si>
  <si>
    <t xml:space="preserve">Rów 11 Chlewiska </t>
  </si>
  <si>
    <t>Rów 13 Chlewiska</t>
  </si>
  <si>
    <t>Rów 8 Sokolniki Wielkie</t>
  </si>
  <si>
    <t>Rów 23 Wierzchaczewo- Pólko</t>
  </si>
  <si>
    <t>Rów 37 Wierzchaczewo- Pólko</t>
  </si>
  <si>
    <t>Rów 48 Wierzchaczewo- Pólko</t>
  </si>
  <si>
    <t>Rów 49 Wierzchaczewo- Pólko</t>
  </si>
  <si>
    <t>Rów 59 Wierzchaczewo- Pólko</t>
  </si>
  <si>
    <t>Rów 82 Wierzchaczewo- Pólko</t>
  </si>
  <si>
    <t>Rów 84 Wierzchaczewo- Pólko</t>
  </si>
  <si>
    <t>Rów 91 Wierzchaczewo- Pólko</t>
  </si>
  <si>
    <t>Rów 92 Wierzchaczewo- Pólko</t>
  </si>
  <si>
    <t>Rów 31 Komorowo</t>
  </si>
  <si>
    <t xml:space="preserve">Rów 34 Komorowo </t>
  </si>
  <si>
    <t xml:space="preserve">Rów 29 Chlewiska </t>
  </si>
  <si>
    <t>Rów 32 Chlewiska</t>
  </si>
  <si>
    <t xml:space="preserve">Rów 6 Chlewiska </t>
  </si>
  <si>
    <t>Rów 101 Komorowo</t>
  </si>
  <si>
    <t xml:space="preserve">Rów 7 Chlewiska </t>
  </si>
  <si>
    <t>Rów 53 Komorowo</t>
  </si>
  <si>
    <t>Rów 55 Dolne Pole</t>
  </si>
  <si>
    <t>Rów 38 Radzyny</t>
  </si>
  <si>
    <t>Rów 142 Kopanina</t>
  </si>
  <si>
    <t xml:space="preserve">Rów 146/1 Kopanina </t>
  </si>
  <si>
    <t>Rów 157/1 Kopanina</t>
  </si>
  <si>
    <t>Rów 159/1 Kopanina</t>
  </si>
  <si>
    <t xml:space="preserve">Rów 124 Kopanina </t>
  </si>
  <si>
    <t>Rów 81 Kopanina</t>
  </si>
  <si>
    <t>Rów 25 Wierzchaczewo- Pólko</t>
  </si>
  <si>
    <t>Rów 13 Wierzchaczewo- Pólko</t>
  </si>
  <si>
    <t xml:space="preserve">Rów 61 Radzyny </t>
  </si>
  <si>
    <t xml:space="preserve">Grunty przy jeziorze bytyńskim </t>
  </si>
  <si>
    <t>Sprzedaż w 2008 r</t>
  </si>
  <si>
    <t>33/1</t>
  </si>
  <si>
    <t>Teren strażnicy wiejskiej</t>
  </si>
  <si>
    <t xml:space="preserve">18.06.2008.akt not. nr 7147/2008 </t>
  </si>
  <si>
    <t>104/17</t>
  </si>
  <si>
    <t>Grunty pod budownictwo mieszkaniowe socjalne</t>
  </si>
  <si>
    <t>27.08.2008. akt not. nr 9877/2008</t>
  </si>
  <si>
    <t>14.12.2007. akt not. Nr 20812/2007</t>
  </si>
  <si>
    <t>1310</t>
  </si>
  <si>
    <t>Grunt rolny - łąka</t>
  </si>
  <si>
    <t>15.11.2007. akt not. nr 18748/2007</t>
  </si>
  <si>
    <t>33/6</t>
  </si>
  <si>
    <t>33/5</t>
  </si>
  <si>
    <t>Teren pod budynki gospodarcze</t>
  </si>
  <si>
    <t>KW 54999, KW 55000</t>
  </si>
  <si>
    <t>Udział w gruncie 970/2910 (lokal mieszkalny nr 3 i 4)</t>
  </si>
  <si>
    <t>KW 20438</t>
  </si>
  <si>
    <t>28.02.2008. akt not. Nr 2570/2008 przekazano do zasobu mieszkaniowego ZUK Kaźmierz w dniu 06.03.2008.</t>
  </si>
  <si>
    <t>Rów 79 Kopanina w 2007 roku nastąpił podział rowu 79 na działki nr 79/1 (powierzchnia 0,1374) i 79/2 (decyzja nr PG-4/07)</t>
  </si>
  <si>
    <t>Rów 93 Kopanina w 2005 roku nastąpił podział rowu 93 na działki nr 93/2 (pow. 0,0088), 93/3 (0,4730) (decyzja nr PG-13/05)</t>
  </si>
  <si>
    <t>Zmiany w stanie mienia w 2008</t>
  </si>
  <si>
    <t xml:space="preserve">Chlewiska - lokal mieszkalny nr 3 i 4 </t>
  </si>
  <si>
    <t>Lokal mieszkalny nr 3 i 4 o powierzchni 97m2 zlokalizowany na działce nr 33/6 (udział w gruncie 970/2910). Stan lokalu bardzo zły, przeznaczony do remontu.</t>
  </si>
  <si>
    <t>Akt not. Nr 2570/2008 z dnia 28.02.2008. Nabycie nieodpłatne od. ANR</t>
  </si>
  <si>
    <t>Chlewiska - budynek godpodarczy</t>
  </si>
  <si>
    <t>Budynek gospodarczy o powierzchni 36m2, położony na działce 33/5. Zły stan techniczny.</t>
  </si>
  <si>
    <t>Nabycie od ANR. Przekazano do zasobu mieszkaniowego ZUK Kaźmierz w dniu 06.03.2008.</t>
  </si>
  <si>
    <t>14.12.2007. akt not. Nr 20819/2007</t>
  </si>
  <si>
    <t>09.09.2008.</t>
  </si>
  <si>
    <t>210,00</t>
  </si>
  <si>
    <t>90,00</t>
  </si>
  <si>
    <t>09.09.2007.</t>
  </si>
  <si>
    <t>Rola, łąka, pastwisko  Kaźmierz pod przemysł ul.Leśna (S.Adamek)</t>
  </si>
  <si>
    <t>11 110,00</t>
  </si>
  <si>
    <t>510,00</t>
  </si>
  <si>
    <t>860,00</t>
  </si>
  <si>
    <t>Rola - staw (S.Adamek)</t>
  </si>
  <si>
    <t xml:space="preserve">Rola </t>
  </si>
  <si>
    <t>27.04.2007.</t>
  </si>
  <si>
    <t>01.05.2007.</t>
  </si>
  <si>
    <t>19.09.2007. część o pow. 0,50</t>
  </si>
  <si>
    <t>Działka rolna pod zabudowę zagrodową dzierżawa (R.Piechota)</t>
  </si>
  <si>
    <t>500,00</t>
  </si>
  <si>
    <t>560,00</t>
  </si>
  <si>
    <t>483/14 - nastąpił podział dec nr PG 31/07 na działki nr 483/41, 483/42, 483/43</t>
  </si>
  <si>
    <t>Droga polna Gaj Wielki - Jankowice</t>
  </si>
  <si>
    <t>Rów 139 Radzyny</t>
  </si>
  <si>
    <t>Rów 146 Radzyny</t>
  </si>
  <si>
    <t xml:space="preserve">Rów 150 Radzyny </t>
  </si>
  <si>
    <t>Rów 177 Radzyny</t>
  </si>
  <si>
    <t>Rów 45 Radzyny</t>
  </si>
  <si>
    <t>Rów 50 Sokolniki Wielkie</t>
  </si>
  <si>
    <t>Rów 91 Sokolniki Wielkie</t>
  </si>
  <si>
    <t xml:space="preserve">Rów 98 Sokolniki Wielkie </t>
  </si>
  <si>
    <t>Rów 101 Sokolniki Wielkie</t>
  </si>
  <si>
    <t xml:space="preserve">Rów 42/1 Kopanina </t>
  </si>
  <si>
    <t xml:space="preserve">Rów 42/2 Kopanina </t>
  </si>
  <si>
    <t xml:space="preserve">Rów 49 Sokolniki Małe </t>
  </si>
  <si>
    <t>Rów 82 Sokolniki Małe</t>
  </si>
  <si>
    <t xml:space="preserve">Rów 91 Sokolniki Małe </t>
  </si>
  <si>
    <t xml:space="preserve">Rów 104 Sokolniki Małe </t>
  </si>
  <si>
    <t>Rów 123 (połowa) Sokolniki Małe</t>
  </si>
  <si>
    <t>Rów 134 Sokolniki Małe</t>
  </si>
  <si>
    <t>Rów 136 (połowa) Sokolniki Małe</t>
  </si>
  <si>
    <t>Rów 141 Sokolniki Małe</t>
  </si>
  <si>
    <t xml:space="preserve">Rów 169 (połowa) Sokolniki Małe </t>
  </si>
  <si>
    <t xml:space="preserve">Rów 43 Gorszewice </t>
  </si>
  <si>
    <t xml:space="preserve">Rów 9/1 Nowa Wieś </t>
  </si>
  <si>
    <t>Rów 3 Gorszewice</t>
  </si>
  <si>
    <t xml:space="preserve">Rów 40 Sokolniki Małe </t>
  </si>
  <si>
    <t>Rów 26 Sokolniki Wielkie</t>
  </si>
  <si>
    <t>Rów 155 Sokolniki Małe</t>
  </si>
  <si>
    <t xml:space="preserve">Rów 70 Sokolniki Wielkie </t>
  </si>
  <si>
    <t>Rów 74 Sokolniki Wielkie</t>
  </si>
  <si>
    <t xml:space="preserve">Rów 28 Sokolniki Małe </t>
  </si>
  <si>
    <t>Rów 58 Sokolniki Małe</t>
  </si>
  <si>
    <t>Rów 71 Sokolniki Małe</t>
  </si>
  <si>
    <t>Rów 146 Sokolniki Małe</t>
  </si>
  <si>
    <t>Rów 164 Sokolniki Małe</t>
  </si>
  <si>
    <t xml:space="preserve">Rów 170 (połowa) Sokolniki Małe </t>
  </si>
  <si>
    <t xml:space="preserve">Rów 147 Sokolniki Małe </t>
  </si>
  <si>
    <t>Rów 171 Sokolniki Małe</t>
  </si>
  <si>
    <t xml:space="preserve">Rów 32 Sokolniki Małe </t>
  </si>
  <si>
    <t xml:space="preserve">Rów 132 Sokolniki Małe </t>
  </si>
  <si>
    <t>Rów 60 Sokolniki Wielkie</t>
  </si>
  <si>
    <t>Rów 100 Sokolniki Wielkie</t>
  </si>
  <si>
    <t xml:space="preserve">Rów 101 Sokolniki Małe </t>
  </si>
  <si>
    <t xml:space="preserve">Rów 451 Kaźmierz </t>
  </si>
  <si>
    <t>Rów 148 Nowa Wieś</t>
  </si>
  <si>
    <t xml:space="preserve">Rów 161 Nowa Wieś </t>
  </si>
  <si>
    <t xml:space="preserve">Rów 82/2 Dolne Pole </t>
  </si>
  <si>
    <t>Rów 88 Dolne Pole</t>
  </si>
  <si>
    <t>Rów 89 Dolne Pole</t>
  </si>
  <si>
    <t>Rów 92 Dolne Pole</t>
  </si>
  <si>
    <t>Rów 101 Dolne Pole</t>
  </si>
  <si>
    <t>Rów 109/2 Dolne Pole</t>
  </si>
  <si>
    <t>Rów 140 Dolne Pole</t>
  </si>
  <si>
    <t>Rów 141 Dolne Pole</t>
  </si>
  <si>
    <t xml:space="preserve">Rów 117 Dolne Pole </t>
  </si>
  <si>
    <t>Rów 32 Gaj Wielki</t>
  </si>
  <si>
    <t>11/3</t>
  </si>
  <si>
    <t>11/12</t>
  </si>
  <si>
    <t>11/13</t>
  </si>
  <si>
    <t>Droga osiedlowa rej.ul.Krańcowej</t>
  </si>
  <si>
    <t>25.09.2007</t>
  </si>
  <si>
    <t>Decyzja nr GN 7221-05/06 z dnia 15.05.2007</t>
  </si>
  <si>
    <t>1199/8</t>
  </si>
  <si>
    <t>1199/12</t>
  </si>
  <si>
    <t>1199/19</t>
  </si>
  <si>
    <t>Droga osiedlowa rej.ul.Nowowiejskiej</t>
  </si>
  <si>
    <t>12.10.2007</t>
  </si>
  <si>
    <t>Droga polna Kaźmierz -rej.Polna</t>
  </si>
  <si>
    <t>Chodnik przy ul.Szamotulskiej</t>
  </si>
  <si>
    <t>Droga osiedlowa w rej.ul.Dolnej</t>
  </si>
  <si>
    <t>57/4</t>
  </si>
  <si>
    <t>57/10</t>
  </si>
  <si>
    <t>08.08.2007</t>
  </si>
  <si>
    <t>119/1</t>
  </si>
  <si>
    <t>03.04.2007</t>
  </si>
  <si>
    <t>65/36</t>
  </si>
  <si>
    <t>65/40</t>
  </si>
  <si>
    <t>65/47</t>
  </si>
  <si>
    <t>Droga wewnętrzna rej.ul.Dolnej</t>
  </si>
  <si>
    <t>25.05.2007</t>
  </si>
  <si>
    <t>1500/2</t>
  </si>
  <si>
    <t xml:space="preserve">54/10   54/11    66/1 </t>
  </si>
  <si>
    <t>215/45                                  5/62</t>
  </si>
  <si>
    <t>20,  52,                                     45, 212</t>
  </si>
  <si>
    <t xml:space="preserve">Rów 106 Gaj Wielki </t>
  </si>
  <si>
    <t>Rów 13 Gaj Wielki</t>
  </si>
  <si>
    <t xml:space="preserve">Rów 14 Gaj Wielki </t>
  </si>
  <si>
    <t xml:space="preserve">Rów 21 Gaj Wielki </t>
  </si>
  <si>
    <t>Rów 26 Gaj Wielki</t>
  </si>
  <si>
    <t xml:space="preserve">Rów 26 Gaj Wielki </t>
  </si>
  <si>
    <t xml:space="preserve">Rów 54 Gaj Wielki </t>
  </si>
  <si>
    <t xml:space="preserve">Rów 55 Gaj Wielki </t>
  </si>
  <si>
    <t xml:space="preserve">Rów 71 Gaj Wielki </t>
  </si>
  <si>
    <t>Rów 71/2 Gaj Wielki</t>
  </si>
  <si>
    <t>Rów 103 Gaj Wielki</t>
  </si>
  <si>
    <t xml:space="preserve">Rów 104 Gaj Wielki </t>
  </si>
  <si>
    <t xml:space="preserve">Rów 137 Gaj Wielki </t>
  </si>
  <si>
    <t xml:space="preserve">Rów 163/1 Gaj Wielki </t>
  </si>
  <si>
    <t xml:space="preserve">Rów 172 Gaj Wielki </t>
  </si>
  <si>
    <t xml:space="preserve">Rów 183 Gaj Wielki </t>
  </si>
  <si>
    <t xml:space="preserve">Rów 214 Gaj Wielki </t>
  </si>
  <si>
    <t xml:space="preserve">Rów 219 Gaj Wielki </t>
  </si>
  <si>
    <t>Rów 79 Gaj Wielki</t>
  </si>
  <si>
    <t>Rów 143 Gaj Wielki</t>
  </si>
  <si>
    <t>Rów 56 Gaj Wielki</t>
  </si>
  <si>
    <t xml:space="preserve">Rów 58 Gaj Wielki </t>
  </si>
  <si>
    <t>Rów 36 Gaj Wielki</t>
  </si>
  <si>
    <t>Rów 40 Gaj Wielki</t>
  </si>
  <si>
    <t>Rów 42 Gaj Wielki</t>
  </si>
  <si>
    <t xml:space="preserve">Rów 65 Gaj Wielki </t>
  </si>
  <si>
    <t>Rów 69 Gaj Wielki</t>
  </si>
  <si>
    <t xml:space="preserve">Rów 6 Gaj Wielki </t>
  </si>
  <si>
    <t>Rów 10 Gaj Wielki</t>
  </si>
  <si>
    <t xml:space="preserve">Rów 18 Gaj Wielki </t>
  </si>
  <si>
    <t>Rów 168 (połowa) Sokolniki Małe</t>
  </si>
  <si>
    <t xml:space="preserve">Rów 5/1 Kopanina </t>
  </si>
  <si>
    <t xml:space="preserve">Rów 5/2 Kopanina </t>
  </si>
  <si>
    <t>Rów 65 Sokolniki Małe</t>
  </si>
  <si>
    <t xml:space="preserve">Rów 71 Kopanina </t>
  </si>
  <si>
    <t xml:space="preserve">Rów 75 Kopanina </t>
  </si>
  <si>
    <t>Rów 97/1 Kopanina</t>
  </si>
  <si>
    <t>Rów 97/2 Kopanina</t>
  </si>
  <si>
    <t xml:space="preserve">Rów 105/1 Kopanina </t>
  </si>
  <si>
    <t>Rów 105/2 Kopanina</t>
  </si>
  <si>
    <t>Rów 105/3 Kopanina</t>
  </si>
  <si>
    <t>Data sprzedaży</t>
  </si>
  <si>
    <t>Cena sprzedaży</t>
  </si>
  <si>
    <t>PZ-01/02 ZUK w Kaźmierzu</t>
  </si>
  <si>
    <t>KW 32023</t>
  </si>
  <si>
    <t>KW 49124</t>
  </si>
  <si>
    <t>114/4</t>
  </si>
  <si>
    <t>114/5</t>
  </si>
  <si>
    <t>77/4</t>
  </si>
  <si>
    <t>KW 49121</t>
  </si>
  <si>
    <t>Stan techniczny</t>
  </si>
  <si>
    <t>07.1993</t>
  </si>
  <si>
    <t>02.1995</t>
  </si>
  <si>
    <t>09.1996</t>
  </si>
  <si>
    <t>08.1996</t>
  </si>
  <si>
    <t>S - 51 - 4 - 1</t>
  </si>
  <si>
    <t>S - 51 - 3 - 1</t>
  </si>
  <si>
    <t>Działka stanowiąca zieleń Nowa Wieś</t>
  </si>
  <si>
    <t>Wielkość</t>
  </si>
  <si>
    <t>134/36</t>
  </si>
  <si>
    <t>134/39</t>
  </si>
  <si>
    <t>2/13</t>
  </si>
  <si>
    <t>Działka pod budownictwo socjalne Piersko</t>
  </si>
  <si>
    <t>2/14</t>
  </si>
  <si>
    <t>10/14</t>
  </si>
  <si>
    <t>10/16</t>
  </si>
  <si>
    <t>Las w Radzynach</t>
  </si>
  <si>
    <t>Dec.komunalizacyjna Wojewody Poznańskiego z dn.10.05.1996r. Nr GG-VII-B-7252/43/33/96/1933</t>
  </si>
  <si>
    <t>Bud.Kaźmierz ul.Szamotulska 20 ABCD</t>
  </si>
  <si>
    <t>Nr działki</t>
  </si>
  <si>
    <t>KW 39424</t>
  </si>
  <si>
    <t>77/33</t>
  </si>
  <si>
    <t>akt n. 28.11.2002</t>
  </si>
  <si>
    <t>77/44</t>
  </si>
  <si>
    <t>akt.n. 28.11.2002</t>
  </si>
  <si>
    <t>Działka przy oczyszcalni ścieków</t>
  </si>
  <si>
    <t>KW 16923</t>
  </si>
  <si>
    <t>291/2</t>
  </si>
  <si>
    <t>Teren oczyszczalni  ścieków</t>
  </si>
  <si>
    <t>Działka przy Ośrodku Zdrowia</t>
  </si>
  <si>
    <t>Działka przy pawilonie</t>
  </si>
  <si>
    <t>Działki przy ul.Dworcowej K-rz</t>
  </si>
  <si>
    <t>Grunty przy ul.Dolnej K-rz  plac teren zieleni</t>
  </si>
  <si>
    <t>Działka Hydrofornia K-rz ul.Poznańska</t>
  </si>
  <si>
    <t xml:space="preserve">Boisko sportowe gminne + teren zieleni i staw </t>
  </si>
  <si>
    <t>Działka pod budynkami mieszkalnymi p.Pielucha, Tobis, Kubiak, Pawłowski</t>
  </si>
  <si>
    <t>zamiana z p. Reinholz</t>
  </si>
  <si>
    <t>KW 19688</t>
  </si>
  <si>
    <t>51/3</t>
  </si>
  <si>
    <t>siedziba ZUK ul. Leśna 11</t>
  </si>
  <si>
    <t>skom. 31.12.1991r</t>
  </si>
  <si>
    <t xml:space="preserve">Teren zieleni </t>
  </si>
  <si>
    <t>Grunty K-rz</t>
  </si>
  <si>
    <t>KW 31388</t>
  </si>
  <si>
    <t>134/41</t>
  </si>
  <si>
    <t>akt n. 02.06.1999r.</t>
  </si>
  <si>
    <t>134/42</t>
  </si>
  <si>
    <t>134/44</t>
  </si>
  <si>
    <t>KW 31390</t>
  </si>
  <si>
    <t>134/46</t>
  </si>
  <si>
    <t>134/48</t>
  </si>
  <si>
    <t>134/49</t>
  </si>
  <si>
    <t>KW 11127</t>
  </si>
  <si>
    <t>185/9</t>
  </si>
  <si>
    <t>KW 31389</t>
  </si>
  <si>
    <t>185/10</t>
  </si>
  <si>
    <t>134/50</t>
  </si>
  <si>
    <t>224/8</t>
  </si>
  <si>
    <t>skom. 1991r.</t>
  </si>
  <si>
    <t>KW 39423</t>
  </si>
  <si>
    <t>10/15</t>
  </si>
  <si>
    <t>10/18</t>
  </si>
  <si>
    <t>10/19</t>
  </si>
  <si>
    <t>Działka pod  budynkiem mieszkalnym Dolata, Idaszek, Celebucka, Krówczyński</t>
  </si>
  <si>
    <t>Działka pod świetlicą i strażnicą OSP</t>
  </si>
  <si>
    <t>KW 39421</t>
  </si>
  <si>
    <t>42/13</t>
  </si>
  <si>
    <t>budynek hydroforni</t>
  </si>
  <si>
    <t>KW 39420</t>
  </si>
  <si>
    <t>18/29</t>
  </si>
  <si>
    <t>Zabudowana obiektem hydrofornii</t>
  </si>
  <si>
    <t>Akt not.28.11.02</t>
  </si>
  <si>
    <t>18/30</t>
  </si>
  <si>
    <t>Teren pod zabud.kultury i sportu</t>
  </si>
  <si>
    <t>KW 25963</t>
  </si>
  <si>
    <t>Wykonanie zatoki przy sklepie w Gorszewicach</t>
  </si>
  <si>
    <t>04.1994</t>
  </si>
  <si>
    <t>Bud.mieszkalny ul.Nowowiejska 1</t>
  </si>
  <si>
    <t>Ośrodek Zdrowia K-rz</t>
  </si>
  <si>
    <t>BYTYŃ</t>
  </si>
  <si>
    <t>Nieużytek Radzyny na cele rolnicze</t>
  </si>
  <si>
    <t>Łąka Radzyny</t>
  </si>
  <si>
    <t>Łąka Radzyny na cele rolnicze</t>
  </si>
  <si>
    <t>KW 19904</t>
  </si>
  <si>
    <t>432/2</t>
  </si>
  <si>
    <t>Rola Kaźmierz na cele rolnicze pod zalew</t>
  </si>
  <si>
    <t>Rola Sokolniki Małe na cele rolnicze</t>
  </si>
  <si>
    <t>1</t>
  </si>
  <si>
    <t>57</t>
  </si>
  <si>
    <t>113/1</t>
  </si>
  <si>
    <t>KW 20010</t>
  </si>
  <si>
    <t>157</t>
  </si>
  <si>
    <t>KW 22710</t>
  </si>
  <si>
    <t>KW 20080</t>
  </si>
  <si>
    <t>422/1</t>
  </si>
  <si>
    <t>461/8</t>
  </si>
  <si>
    <t>KW 19392</t>
  </si>
  <si>
    <t>483/21</t>
  </si>
  <si>
    <t>KW 19373</t>
  </si>
  <si>
    <t>KW 23435</t>
  </si>
  <si>
    <t>128/3</t>
  </si>
  <si>
    <t>129</t>
  </si>
  <si>
    <t>KW 23929</t>
  </si>
  <si>
    <t>Nieużytek Witkowice</t>
  </si>
  <si>
    <t>114/3</t>
  </si>
  <si>
    <t>KW 20095</t>
  </si>
  <si>
    <t>84</t>
  </si>
  <si>
    <t>KW 21895</t>
  </si>
  <si>
    <t>87/4</t>
  </si>
  <si>
    <t>Konserwacja rowu - dł.1300 m</t>
  </si>
  <si>
    <t>Konserwacja rowu - dł. 400 m</t>
  </si>
  <si>
    <t>Konserwacja rowu - dł.130 mm</t>
  </si>
  <si>
    <t>Konserwacja rowu - dł.800 m</t>
  </si>
  <si>
    <t>Konserwacja rowu-dł.1400 m</t>
  </si>
  <si>
    <t>Konserwacja rowu - dł.100 m</t>
  </si>
  <si>
    <t>Konserwacja rowu - dł.140 m</t>
  </si>
  <si>
    <t>Konserwacja rowu-dł.40 m</t>
  </si>
  <si>
    <t>Konserwacja rowu - dł.480 m</t>
  </si>
  <si>
    <t>Konserwacja rowu - dł.200 m</t>
  </si>
  <si>
    <t>Konserwacja rowu - dł. 1.590 m</t>
  </si>
  <si>
    <t xml:space="preserve">Dodatkowo:  w roku 2008 przeprowadzono czyszczenie i konserwację  - kanalizacji sanitarnej w Chlewiskach (2x w marcu i listopadzie),kanalizacji sanitarnej w ciągu ulic -Konopnickiej ,Reja ,Gałczyńskiego(maj),kanalizacji deszczowej w Kaźmierzu w rejonie ulic -Gimnazjalnej ,Szkolnej  i Dolnej(sierpień 2008).                                                             </t>
  </si>
  <si>
    <t>Rola Bytyń na cele rolnicze</t>
  </si>
  <si>
    <t>KW 20097</t>
  </si>
  <si>
    <t>139</t>
  </si>
  <si>
    <t>04.2003</t>
  </si>
  <si>
    <t xml:space="preserve">Beczkowóz. </t>
  </si>
  <si>
    <t>dobry</t>
  </si>
  <si>
    <t>Cysterna wody CW 41 3000 1 na przyczepie D-46 nr podwozia 70, rok produkcji 1967.</t>
  </si>
  <si>
    <t xml:space="preserve">Przyczepa z beczką do wody. </t>
  </si>
  <si>
    <t>Ciągnik URSUS C-360 PWX 1580 nr silnika 76146, nr podwozia 6064482, rok produkcji 1987.</t>
  </si>
  <si>
    <t>Koparko-spycharka BIAŁORUŚ 6M PNT 5366, nr silnika 300785, nr podwozia 301956, rok produkcji 1984.</t>
  </si>
  <si>
    <t xml:space="preserve">Ciągnik ogrodniczy z przyczepą i pługiem śniegowym. </t>
  </si>
  <si>
    <t xml:space="preserve">Rozdrabniacz Valio R-300BE . </t>
  </si>
  <si>
    <t xml:space="preserve">Rozsiewacz do nawozu z hamulcami 3T. </t>
  </si>
  <si>
    <t xml:space="preserve">Dystrybutor paliw. </t>
  </si>
  <si>
    <t xml:space="preserve">Zagęszczarka GMW-20 z płytą elastomerową GMW-20. </t>
  </si>
  <si>
    <t>Samochód pożarniczy STAR-Jelcz 08 nr rej. PZF 5980 nrs.52564, nrpodw. 11307 OSP Bytyń</t>
  </si>
  <si>
    <t>Sam.pożarniczy Żuk PWA 6462 OSP Chlewiska</t>
  </si>
  <si>
    <t>Przyczepa bojowa  D-44 PZX 0160 OSP Gorszewice</t>
  </si>
  <si>
    <t>1501/6</t>
  </si>
  <si>
    <t>Droga polna ul.Spokojna</t>
  </si>
  <si>
    <t>08.2006r.</t>
  </si>
  <si>
    <t>65/19 65/20 65/10</t>
  </si>
  <si>
    <t>Droga polna ul.Dobra             ul.Dolna- pobocze</t>
  </si>
  <si>
    <t>65/32</t>
  </si>
  <si>
    <t>Droga polna ul.Wesoła</t>
  </si>
  <si>
    <t>4.11.2003.</t>
  </si>
  <si>
    <t>28.7.2003.</t>
  </si>
  <si>
    <t xml:space="preserve">skom.1991 r. </t>
  </si>
  <si>
    <t>skom. 19.07.1996</t>
  </si>
  <si>
    <t>skom. 02.04.1996</t>
  </si>
  <si>
    <t>skom. 26.01.1996</t>
  </si>
  <si>
    <t>skom. 28.12.1993</t>
  </si>
  <si>
    <t>Nieodpłatne przekazanie od AWRSP w dn.</t>
  </si>
  <si>
    <t>09.06.2006r akt notarialny nr 2811/2006r.</t>
  </si>
  <si>
    <t>skom. 09.05.1996</t>
  </si>
  <si>
    <t>skom. 10.05.1996</t>
  </si>
  <si>
    <t>skom. 17.10.1997</t>
  </si>
  <si>
    <t>skom.  03.04.1996</t>
  </si>
  <si>
    <t>Nabycie od ANR nieodpłatnie akt not. Z dn. 05.12.2003 - hydrofornia w Pólku</t>
  </si>
  <si>
    <t>Nabycie od ANR nieodpłatnie akt not. Z dn. 05.12.2003 -ujęcie wody</t>
  </si>
  <si>
    <t>Protokół zdawczo - odbiorczy z dn.28.04.1999r</t>
  </si>
  <si>
    <t>skom. 31.12.1991r.</t>
  </si>
  <si>
    <t xml:space="preserve">Umowa zamiany z dnia  19.11.2004r akt.not.nr 11.562/2004 pomiędzy Gminą a p.S.Śiwek wart.12.260,00 </t>
  </si>
  <si>
    <t>Działka pod budownictwo socjalne</t>
  </si>
  <si>
    <t xml:space="preserve">Działka pod budownictwo socjalne </t>
  </si>
  <si>
    <t>Teren pod świetlico - strażnicą i kotłownią</t>
  </si>
  <si>
    <t xml:space="preserve">38/28 </t>
  </si>
  <si>
    <t>216, 217, 218</t>
  </si>
  <si>
    <t>Dwanaście lokali mieszkalnych. Budynek wyposażony w instalację wod.-kan. doprowadzoną do korytarza, w mieszkaniach nie ma doprowadzonej wody z wyjątkiem jednego mieszkania, ogrzewanie - piece. Stan: belka stropodachowa do wymiany, brak izolacji poziomej i pionowej - widoczna wilgoć w budynku. Stolarka okienna i drzwi zewnętrzne do odmalowania, potrzeba zwięklszenia przekroju rur kanalizacyjnych oraz wybudowania nowego szamba i ubikacji. Likwidacja suchych ubikacji.</t>
  </si>
  <si>
    <t>Dwa lokale mieszkalne. Budynek wyposażony w instalację wo.- kan., ogrzewanie piecowe. Dach do remontu, istnieje potrzeba zwiększenia przekroju rur kanalizacyjnych oraz dobudowania ubikacji.</t>
  </si>
  <si>
    <t>Budynek murowany, wyposażony w inst.wod.-kan., ogrzewanie gazowe. Stan techniczny dobry</t>
  </si>
  <si>
    <t>60/10</t>
  </si>
  <si>
    <t>Droga polna ul.Pogodna</t>
  </si>
  <si>
    <t>18.7.2003</t>
  </si>
  <si>
    <t>08.2006</t>
  </si>
  <si>
    <t>20/5  20/46 20/41  20/36 20/31 20/24</t>
  </si>
  <si>
    <t>Droga pobocze ul.Topazowa , ul.Rubinowa , ul.Ametysowa</t>
  </si>
  <si>
    <t>20/21</t>
  </si>
  <si>
    <t>Droga polna ul.Rubinowa</t>
  </si>
  <si>
    <t>13.8.2003</t>
  </si>
  <si>
    <t>Sam.pożarniczy Żuk A156B PWA 6538 nr s.1085358, nrpodw 510835 rok prod 1989 OSP Radzyny</t>
  </si>
  <si>
    <t>Sam.pożarniczy Żuk A15 PWA 6500 nrs.633871, nr podw 342958 rok prod 1980 OSP Gaj Wielki</t>
  </si>
  <si>
    <t>Przyczepa pożatnicza pianotwórcza  P-PA  PZX 0043 nr podwozia 2307 rok prod 1985 OSP Kaźmierz</t>
  </si>
  <si>
    <t>Sam.ciężarowy Lublin Żuk A07C nrpodw. SUL 99711CPO570273, nr sil. 1187932, rok prod 1993, nr rej. PSZV 059 OSP Gorszewice</t>
  </si>
  <si>
    <t>średni</t>
  </si>
  <si>
    <t>bardzo dobry</t>
  </si>
  <si>
    <t xml:space="preserve">Rów 123 Kaźmierz, bezodpływowy dla potrzeb przejęcia wód deszczowych w części ul.Poznańskiej (odcinek ca 700mb) oraz wód gruntowych przylegających do rowu (ca 9ha) </t>
  </si>
  <si>
    <t>23/4</t>
  </si>
  <si>
    <t>Droga polna ul.Czeremchowa</t>
  </si>
  <si>
    <t>23/8</t>
  </si>
  <si>
    <t>Droga polna ul.Cyprysowa/ ul.Jaśminowa</t>
  </si>
  <si>
    <t>23/17</t>
  </si>
  <si>
    <t>Droga polna część ul.Polnej</t>
  </si>
  <si>
    <t>04.2004</t>
  </si>
  <si>
    <t>Toalety publiczne w Kaźmierzu</t>
  </si>
  <si>
    <t>KW 29205</t>
  </si>
  <si>
    <t>149/6</t>
  </si>
  <si>
    <t>KW 20096</t>
  </si>
  <si>
    <t>156/5</t>
  </si>
  <si>
    <t>259/2</t>
  </si>
  <si>
    <t>Bud.mieszkalny Radzyny ul.Główna 38, budynek gospodarczy ul.Główna 38a</t>
  </si>
  <si>
    <t>Cztery lokale mieszkalne. Stan budynku dobry, lokale wyposażone w inst.wod.- kan. Jedno mieszkanie posiada centralne ogrzewanie na gaz, pozostałe - piece. Budynek gospodarczy murowany w stanie dobrym.</t>
  </si>
  <si>
    <t>Bud.mieszkalny Radzyny ul.Główna 36a  (dawna szkoła) oraz budynek stodoły</t>
  </si>
  <si>
    <t>Budynek kotłowni gazowej przy ul.Prusa</t>
  </si>
  <si>
    <t>Budynek warsztatowo-biurowy, budynek magazynowy. Budynek wyposażony w inst.wod.-kan.oraz w co na gaz</t>
  </si>
  <si>
    <t>Droga polna Witkowice</t>
  </si>
  <si>
    <t>Droga dojazd utwardzona do oczyszcalni</t>
  </si>
  <si>
    <t>Droga polna Sokolniki Małe</t>
  </si>
  <si>
    <t>Droga asfaltowa Sokolniki Małe-Kopanina</t>
  </si>
  <si>
    <t>Droga polna Chlewiska</t>
  </si>
  <si>
    <t>Droga asfaltowa Chlewiska</t>
  </si>
  <si>
    <t>12/1 połowa</t>
  </si>
  <si>
    <t>Droga utwardzona Chlewiska</t>
  </si>
  <si>
    <t>Droga polna Dolne Pole</t>
  </si>
  <si>
    <t>Droga asfaltowa Dolne Pole</t>
  </si>
  <si>
    <t>Droga polna Dolne Pole-Chlewiska z nawierzchnią szlakową</t>
  </si>
  <si>
    <t>Droga polna Komorowo</t>
  </si>
  <si>
    <t>86/1</t>
  </si>
  <si>
    <t>Droga asfaltowa Komorowo</t>
  </si>
  <si>
    <t>Droga polna Gorszewice</t>
  </si>
  <si>
    <t>Droga asfaltowa Gorszewice</t>
  </si>
  <si>
    <t>197/4</t>
  </si>
  <si>
    <t>04.2000</t>
  </si>
  <si>
    <t xml:space="preserve">Droga asfaltowa Radzyny </t>
  </si>
  <si>
    <t>Droga polna Radzyny</t>
  </si>
  <si>
    <t>Droga  utwardzona Radzyny</t>
  </si>
  <si>
    <t>89/2</t>
  </si>
  <si>
    <t>Droga polna Bytyń</t>
  </si>
  <si>
    <t>Droga asfaltowa Bytyń</t>
  </si>
  <si>
    <t>Droga utwardzona Bytyń</t>
  </si>
  <si>
    <t>Droga utwardzona dojazd do oczyszczalni</t>
  </si>
  <si>
    <t>08.1997</t>
  </si>
  <si>
    <t>134/24 nowa numeracja 1247</t>
  </si>
  <si>
    <t>134/29 nowy numer 1252</t>
  </si>
  <si>
    <t>134/37 nowy numer 1260</t>
  </si>
  <si>
    <t>134/8 nowy numer 1232</t>
  </si>
  <si>
    <t>Droga do przedszkola asfaltowa  Nowa Wieś/Kaźmierz</t>
  </si>
  <si>
    <t xml:space="preserve">Budynek w stanie dobrym, wyposażony w inst.wod.-kan., ogrzewanie gazowe (wyposażenie kotłowni:kocioł VAILLAND 97kW z oprzyrządowaniem, komin dwupłaszczowy Q250OL=17mb). </t>
  </si>
  <si>
    <t>Rola, pastwisko Komorowo na cele rolnicze (dzierżawa p.Sławomir Szymaniak)</t>
  </si>
  <si>
    <t>Rola Nowa Wieś na cele rolnicze (dzierżawa p.Stanisław Adamek)</t>
  </si>
  <si>
    <t>Dec.komunalizacyjna Wojewody Poznańskiego z dn.22.12.1992r.. Nr PK-II-7252/43/2/92</t>
  </si>
  <si>
    <t>Dec.komunalizacyjna Wojewody Poznańskiego z dn.10.05.1996r. Nr GG-VII-B-7252/43/32/96/1933</t>
  </si>
  <si>
    <t>53/2</t>
  </si>
  <si>
    <t>11/1</t>
  </si>
  <si>
    <t>12</t>
  </si>
  <si>
    <t>14</t>
  </si>
  <si>
    <t>19/1</t>
  </si>
  <si>
    <t>19/2</t>
  </si>
  <si>
    <t>20/1</t>
  </si>
  <si>
    <t>32</t>
  </si>
  <si>
    <t>35</t>
  </si>
  <si>
    <t>39</t>
  </si>
  <si>
    <t>44</t>
  </si>
  <si>
    <t>46</t>
  </si>
  <si>
    <t>48</t>
  </si>
  <si>
    <t>52</t>
  </si>
  <si>
    <t>60</t>
  </si>
  <si>
    <t>12.1998</t>
  </si>
  <si>
    <t>12.1993</t>
  </si>
  <si>
    <t>847,781, 794, 809,810,834, 837, 838</t>
  </si>
  <si>
    <t>Drogi polne między ul.Okrężną a Dworcową</t>
  </si>
  <si>
    <t>Droga polna  rj.ul.Reja Gałczyńskiego</t>
  </si>
  <si>
    <t>Drogi polne przy ul.Jabłoniowa Dworcowa</t>
  </si>
  <si>
    <t xml:space="preserve"> Drogi klin ul.Dolna - Konopnickiej</t>
  </si>
  <si>
    <t>61/1, 76/5</t>
  </si>
  <si>
    <t>Drogi polne  rej.ul.Szkolnej</t>
  </si>
  <si>
    <t>Droga polna  ul.Reja</t>
  </si>
  <si>
    <t>Droga polna rej.ul.Poznańskiej</t>
  </si>
  <si>
    <t>Deptak z kostki chodnikowej Kaźmierz przy ul.Sienkiewicza i Powstańców Wlkp.</t>
  </si>
  <si>
    <t>393/2</t>
  </si>
  <si>
    <t>Droga polna  (szlaka) Kaźmierz ul.Sienkiewicza</t>
  </si>
  <si>
    <t>Droga kostka brukowa Kaźmierz ul.Łąkowa</t>
  </si>
  <si>
    <t>OGÓŁEM DROGI</t>
  </si>
  <si>
    <t>Dec.komunalizacyjna Wojewody Poznańskiego z dn.19.04.1996r. Nr GG-VII-B-7252/43/17/96/358</t>
  </si>
  <si>
    <t>KW 23420</t>
  </si>
  <si>
    <t>Sprzedany 04.09.2008 r.</t>
  </si>
  <si>
    <t>Samochód ciężarowy pożarniczy Ford Transit 2,5 nr rej.PSZ15GN rok produkcji 1995 OSP Chlewiska</t>
  </si>
  <si>
    <t>Zakupiony 10.09.2008 r.</t>
  </si>
  <si>
    <t>KW 51356</t>
  </si>
  <si>
    <t>Budynek położony na działce 104/34. Wyposażony w sieć wod.-kan., elektryczną, gazową, ogrzewanie CO gazowe. Stan techniczny bardzo dobry.</t>
  </si>
  <si>
    <t>Wybudowany i oddany w 2008 r.</t>
  </si>
  <si>
    <t>Akt not. Nr 3135/2007            z dn. 16.03.2007</t>
  </si>
  <si>
    <t>Budynek położony na działkach nr 28 i 29/1, które stanowią własność osób prywatnych. Wyposażony w instalację wod.-kan.(szambo), elektryczną. Ogrzewanie elektryczne. Stan dobry.</t>
  </si>
  <si>
    <r>
      <t>Budynek położony na działce nr 92/1 zabudowany pawilonem typu T-24 o pow.66,8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1"/>
      </rPr>
      <t>, obecnie przekształcony na świetlicę wiejską.Wyposażony w sieć wodociągową i elektryczną, brak ogrzewania. Stan dobry.</t>
    </r>
  </si>
  <si>
    <t>175/1</t>
  </si>
  <si>
    <t>475/2</t>
  </si>
  <si>
    <t>Szkoła Podstawowa w Kaźmierzu</t>
  </si>
  <si>
    <t>Zaprzestano eksploatacji w grudniu 2005 roku</t>
  </si>
  <si>
    <t>Zaprzestano eksploatacji w grudniu 2005 roku. Zdemontowano wyposażenie</t>
  </si>
  <si>
    <t>Zaprzestano eksploatacji w październiku 2006 roku</t>
  </si>
  <si>
    <r>
      <t>w roku 2008</t>
    </r>
    <r>
      <rPr>
        <sz val="10"/>
        <rFont val="Times New Roman CE"/>
        <family val="1"/>
      </rPr>
      <t xml:space="preserve"> wykonano kanalizacje deszczową na ul. Reja PVC o śr. 315 dł. 83 mb, śr. 200 dł. 10 mb, studzienki ściekowe betonowe śr. 500 mm 2 szt., studnie rewizyjne betonowe śr. 1000 mm 3 szt. </t>
    </r>
  </si>
  <si>
    <r>
      <t>w roku 2007</t>
    </r>
    <r>
      <rPr>
        <sz val="10"/>
        <rFont val="Times New Roman CE"/>
        <family val="1"/>
      </rPr>
      <t xml:space="preserve"> wykonano kanalizację ulic w Kaźmierzu : </t>
    </r>
    <r>
      <rPr>
        <b/>
        <sz val="10"/>
        <rFont val="Times New Roman CE"/>
        <family val="0"/>
      </rPr>
      <t>Spokojna, Piękna</t>
    </r>
    <r>
      <rPr>
        <sz val="10"/>
        <rFont val="Times New Roman CE"/>
        <family val="1"/>
      </rPr>
      <t xml:space="preserve"> śr. 200 mm dł. 210 mb, oraz śr. 160 mm dł. 66 mb, 6 studni 200/315, 3 studnie 160/315 </t>
    </r>
    <r>
      <rPr>
        <b/>
        <sz val="10"/>
        <rFont val="Times New Roman CE"/>
        <family val="0"/>
      </rPr>
      <t xml:space="preserve">ul. Słowicza </t>
    </r>
    <r>
      <rPr>
        <sz val="10"/>
        <rFont val="Times New Roman CE"/>
        <family val="1"/>
      </rPr>
      <t xml:space="preserve">śr. 200 mm dł. 66 mb, 2 studnie, </t>
    </r>
    <r>
      <rPr>
        <b/>
        <sz val="10"/>
        <rFont val="Times New Roman CE"/>
        <family val="0"/>
      </rPr>
      <t xml:space="preserve">ul. Dolna </t>
    </r>
    <r>
      <rPr>
        <sz val="10"/>
        <rFont val="Times New Roman CE"/>
        <family val="1"/>
      </rPr>
      <t>(od Bręczewskiego)śr. 200 dł. 96 mb, 3 studnie 315; kanalizację w</t>
    </r>
    <r>
      <rPr>
        <b/>
        <sz val="10"/>
        <rFont val="Times New Roman CE"/>
        <family val="0"/>
      </rPr>
      <t xml:space="preserve"> m. Piersko ul. Jarzębinowa i Rolna</t>
    </r>
    <r>
      <rPr>
        <sz val="10"/>
        <rFont val="Times New Roman CE"/>
        <family val="1"/>
      </rPr>
      <t xml:space="preserve"> śr. 250 - 896 mb, śr. 200 - 145 mb, śr. 160 - 260 mb, 53 szt. studzienek o sr. 425 mm  , kanalizacje </t>
    </r>
    <r>
      <rPr>
        <b/>
        <sz val="10"/>
        <rFont val="Times New Roman CE"/>
        <family val="0"/>
      </rPr>
      <t xml:space="preserve">Piersko - Bytyń </t>
    </r>
    <r>
      <rPr>
        <sz val="10"/>
        <rFont val="Times New Roman CE"/>
        <family val="1"/>
      </rPr>
      <t>(od Zarzyckiego) śr. 250 mm - dł. 1239,88 mb, śr. 75 mm dł. 629,98 mb</t>
    </r>
  </si>
  <si>
    <r>
      <t>w roku 2007</t>
    </r>
    <r>
      <rPr>
        <sz val="10"/>
        <rFont val="Times New Roman CE"/>
        <family val="1"/>
      </rPr>
      <t xml:space="preserve"> wykonano siec wodociagową w m. Kaźmierz w ulicach: </t>
    </r>
    <r>
      <rPr>
        <b/>
        <sz val="10"/>
        <rFont val="Times New Roman CE"/>
        <family val="0"/>
      </rPr>
      <t>Konopnicka</t>
    </r>
    <r>
      <rPr>
        <sz val="10"/>
        <rFont val="Times New Roman CE"/>
        <family val="1"/>
      </rPr>
      <t xml:space="preserve"> śr. 110 dł. 200 mb, </t>
    </r>
    <r>
      <rPr>
        <b/>
        <sz val="10"/>
        <rFont val="Times New Roman CE"/>
        <family val="0"/>
      </rPr>
      <t>Dolna</t>
    </r>
    <r>
      <rPr>
        <sz val="10"/>
        <rFont val="Times New Roman CE"/>
        <family val="1"/>
      </rPr>
      <t xml:space="preserve"> śr 110 dł. 210 mb, </t>
    </r>
    <r>
      <rPr>
        <b/>
        <sz val="10"/>
        <rFont val="Times New Roman CE"/>
        <family val="0"/>
      </rPr>
      <t>Polna</t>
    </r>
    <r>
      <rPr>
        <sz val="10"/>
        <rFont val="Times New Roman CE"/>
        <family val="1"/>
      </rPr>
      <t xml:space="preserve"> śr. 110 dł. 270 mb, śr. 90 dł. 30 mb,</t>
    </r>
    <r>
      <rPr>
        <b/>
        <sz val="10"/>
        <rFont val="Times New Roman CE"/>
        <family val="0"/>
      </rPr>
      <t xml:space="preserve"> Reja </t>
    </r>
    <r>
      <rPr>
        <sz val="10"/>
        <rFont val="Times New Roman CE"/>
        <family val="1"/>
      </rPr>
      <t xml:space="preserve">śr. 110 dł. 164 mb, ul. </t>
    </r>
    <r>
      <rPr>
        <b/>
        <sz val="10"/>
        <rFont val="Times New Roman CE"/>
        <family val="0"/>
      </rPr>
      <t xml:space="preserve">Jabłoniowa </t>
    </r>
    <r>
      <rPr>
        <sz val="10"/>
        <rFont val="Times New Roman CE"/>
        <family val="1"/>
      </rPr>
      <t xml:space="preserve">śr. 110 dł. 152 mb, śr. 80 dł. 45 mb, ul. </t>
    </r>
    <r>
      <rPr>
        <b/>
        <sz val="10"/>
        <rFont val="Times New Roman CE"/>
        <family val="0"/>
      </rPr>
      <t>Gołebia</t>
    </r>
    <r>
      <rPr>
        <sz val="10"/>
        <rFont val="Times New Roman CE"/>
        <family val="1"/>
      </rPr>
      <t xml:space="preserve"> śr. 110 dł. 132 mb, ul. </t>
    </r>
    <r>
      <rPr>
        <b/>
        <sz val="10"/>
        <rFont val="Times New Roman CE"/>
        <family val="0"/>
      </rPr>
      <t>Nowowiejska - Żniwna</t>
    </r>
    <r>
      <rPr>
        <sz val="10"/>
        <rFont val="Times New Roman CE"/>
        <family val="1"/>
      </rPr>
      <t xml:space="preserve"> śr. 110 dł. 820 mb, śr. 90 dł. 342 mb, ul. </t>
    </r>
    <r>
      <rPr>
        <b/>
        <sz val="10"/>
        <rFont val="Times New Roman CE"/>
        <family val="0"/>
      </rPr>
      <t>Poznańska</t>
    </r>
    <r>
      <rPr>
        <sz val="10"/>
        <rFont val="Times New Roman CE"/>
        <family val="1"/>
      </rPr>
      <t xml:space="preserve"> śr. 160 dł. 251 mb, śr. 110 dł. 143 mb.; wodociąg w Radzynach przy ul. </t>
    </r>
    <r>
      <rPr>
        <b/>
        <sz val="10"/>
        <rFont val="Times New Roman CE"/>
        <family val="0"/>
      </rPr>
      <t>Krańcowej</t>
    </r>
    <r>
      <rPr>
        <sz val="10"/>
        <rFont val="Times New Roman CE"/>
        <family val="1"/>
      </rPr>
      <t xml:space="preserve"> śr. 100 dł. 110 mb, i ul. </t>
    </r>
    <r>
      <rPr>
        <b/>
        <sz val="10"/>
        <rFont val="Times New Roman CE"/>
        <family val="0"/>
      </rPr>
      <t>Leśnej</t>
    </r>
    <r>
      <rPr>
        <sz val="10"/>
        <rFont val="Times New Roman CE"/>
        <family val="1"/>
      </rPr>
      <t xml:space="preserve"> śr. 110 dł. 420 mb; </t>
    </r>
    <r>
      <rPr>
        <b/>
        <sz val="10"/>
        <rFont val="Times New Roman CE"/>
        <family val="0"/>
      </rPr>
      <t>Komorowo</t>
    </r>
    <r>
      <rPr>
        <sz val="10"/>
        <rFont val="Times New Roman CE"/>
        <family val="1"/>
      </rPr>
      <t xml:space="preserve"> śr. 90 dł. 57 mb; </t>
    </r>
    <r>
      <rPr>
        <b/>
        <sz val="10"/>
        <rFont val="Times New Roman CE"/>
        <family val="0"/>
      </rPr>
      <t>Dolne Pole - Brzezno</t>
    </r>
    <r>
      <rPr>
        <sz val="10"/>
        <rFont val="Times New Roman CE"/>
        <family val="1"/>
      </rPr>
      <t xml:space="preserve"> śr. 110 dł. 420 mb, </t>
    </r>
    <r>
      <rPr>
        <b/>
        <sz val="10"/>
        <rFont val="Times New Roman CE"/>
        <family val="0"/>
      </rPr>
      <t>Piersko</t>
    </r>
    <r>
      <rPr>
        <sz val="10"/>
        <rFont val="Times New Roman CE"/>
        <family val="1"/>
      </rPr>
      <t xml:space="preserve"> śr. 160 dł. 1688,16 mb                                                </t>
    </r>
    <r>
      <rPr>
        <sz val="10"/>
        <color indexed="12"/>
        <rFont val="Times New Roman CE"/>
        <family val="0"/>
      </rPr>
      <t xml:space="preserve">w roku 2008 </t>
    </r>
    <r>
      <rPr>
        <sz val="10"/>
        <rFont val="Times New Roman CE"/>
        <family val="1"/>
      </rPr>
      <t xml:space="preserve">wykonano siec wodociągową </t>
    </r>
    <r>
      <rPr>
        <b/>
        <sz val="10"/>
        <rFont val="Times New Roman CE"/>
        <family val="0"/>
      </rPr>
      <t>Bytyń - tartak</t>
    </r>
    <r>
      <rPr>
        <sz val="10"/>
        <rFont val="Times New Roman CE"/>
        <family val="1"/>
      </rPr>
      <t xml:space="preserve"> śr. 110 dł. 2360mb,  przyłącza śr. 40 dł. 30mb, śr. 32 dł. 35 mb, hydrant podziemny 2 szt. , hydrant nadziemny 1 szt.; </t>
    </r>
    <r>
      <rPr>
        <b/>
        <sz val="10"/>
        <rFont val="Times New Roman CE"/>
        <family val="0"/>
      </rPr>
      <t>Kaźmierz ul. Poznańska</t>
    </r>
    <r>
      <rPr>
        <sz val="10"/>
        <rFont val="Times New Roman CE"/>
        <family val="1"/>
      </rPr>
      <t xml:space="preserve"> śr. 160 dł. 251 mb, śr. 110 dł. 141 mb, hydrant nadziemny śr. 80 - 2 szt. </t>
    </r>
  </si>
  <si>
    <t>Pomyłkowo ujęta dwa razy w zestawieniu (poz.42)</t>
  </si>
  <si>
    <t>Volkswagen Crafter Furgon 2,5 TDI 100 kW do przewozu osób niepełnosprawnych , rok produkcji 2008</t>
  </si>
  <si>
    <t xml:space="preserve">bardzo dobry </t>
  </si>
  <si>
    <t>Zakupiony 30.10.2008</t>
  </si>
  <si>
    <t>Kosiarka MTD GUDBROD GLX wraz z rozrzutnikiem nawozu</t>
  </si>
  <si>
    <t>Zakupiona 27.05.2008</t>
  </si>
  <si>
    <t>Wymieniono całą stolarkę okienną 14 szt  wraz z parapetami oraz wykonano opłotowanie</t>
  </si>
  <si>
    <t>Dwa lokale mieszkalne. Budynek wyposażony w instalalację wodociągową, ogrzewanie piecowe. Stodoła (drewniana) jest w bardzo złym stanie.</t>
  </si>
  <si>
    <t>Lokal mieszkalny nr 2  o łacznej pow. użytkowej 39,8 m2 położony na działce nr 1371 o pow.2383 m2 - udział w prawie uzyt.wieczystego gruntu i częściach wspólnych budynku wynoszący 628/1383.Budynek w stanie technicznym złym . Lokal mieszkalny wyposażony w istalację elektryczna i wodną.</t>
  </si>
  <si>
    <t>Ciągnik rolniczy New Holland TD80D, rok produkcji 2007, nr rej.PSZ08SV, poszerzone błotniki, trójpunktowy układ zawieszenia</t>
  </si>
  <si>
    <t>Zakupiony 06.11.2007 r.</t>
  </si>
  <si>
    <t>Samochód dostawczy Renault Trafic 1,9Dc, rok produkcji 2004, nr rej.PSZ02391</t>
  </si>
  <si>
    <t>Zakupiony 18.12.2007 r.</t>
  </si>
  <si>
    <t>Sprzedana 25.05.2008 r.</t>
  </si>
  <si>
    <t>Samochód ciężarowy IVECO CARGO model 120 wersja E15, rok produkcji 1999, nr rej.PSZ06376 - śmieciarka</t>
  </si>
  <si>
    <t>Wóz asenizacyjny PN-60/4 resorowany, typ T528/5-6000L, rok produkcji 2008 r.</t>
  </si>
  <si>
    <t>Zakupiony 20.05.2008 r.</t>
  </si>
  <si>
    <t>Zakupiony 31.07.2008 r.</t>
  </si>
  <si>
    <t>Samochód Nysa 522, rok produkcji 1984, nr rej.PSZM558</t>
  </si>
  <si>
    <t>Zakupiony 14.01.2008 r.</t>
  </si>
  <si>
    <t>Zakupiono pompę 65PZM 1,5/SP-2</t>
  </si>
  <si>
    <t>Zakupiono pompę 65PZM 1,1/SP-4</t>
  </si>
  <si>
    <t>Zakupiono garaż do agregatu prądotwórczego</t>
  </si>
  <si>
    <r>
      <t xml:space="preserve">Budynek stacji uzdatniania wody znajduje się w </t>
    </r>
    <r>
      <rPr>
        <b/>
        <sz val="10"/>
        <rFont val="Times New Roman CE"/>
        <family val="1"/>
      </rPr>
      <t>Piersku</t>
    </r>
    <r>
      <rPr>
        <sz val="10"/>
        <rFont val="Times New Roman CE"/>
        <family val="1"/>
      </rPr>
      <t xml:space="preserve"> na działce nr 10/15 o pow. 0,0812 ha wraz z ujęciem wody oraz z siecią wodowciągową, ujęcie wody składa się z dwóch studni ujmujących z dwóch poziomów wodonośnych w wysokości 18 m 3/h. Nieodpłatne nabycie od AWRSP 28.11.2002 r. przekazana w trwały zarząd decyzja nr PZ-01/02 ZUK w Kaźmierzu. W 2005r. nastąpiła modernizacja całej stacji. Stan techniczny bardzo dobry.</t>
    </r>
  </si>
  <si>
    <t>Zakupiono kompresor rotacyjny T-529</t>
  </si>
  <si>
    <t>Zakup kasy fiskalnej KF-3000-A/1M (komunikacja miedzygminna)</t>
  </si>
  <si>
    <t>Wymieniono drzwi wejściowe oraz stolarkę okienną 2 szt wraz  z parapetami.Wymieniono kocioł gazowy w jednym mieszkaniuCOCW Energy Top 24OCE</t>
  </si>
  <si>
    <r>
      <t xml:space="preserve">Budynek stacji uzdatniania wody znajduje się w </t>
    </r>
    <r>
      <rPr>
        <b/>
        <sz val="10"/>
        <rFont val="Times New Roman CE"/>
        <family val="1"/>
      </rPr>
      <t>Kaźmierzu</t>
    </r>
    <r>
      <rPr>
        <sz val="10"/>
        <rFont val="Times New Roman CE"/>
        <family val="1"/>
      </rPr>
      <t xml:space="preserve"> przy ul.Poznańskiej 3 na działkach 137/9 i współpracuje z istniejącym przy ul.Jabłoniowej zbiornikiem wieżowym o pojemności całkowitej 360m3 i wysokości dyspozycyjnej zwierciadła wody warstwy wyrównawczej 26,0m n.p.t. Wydajność zgodnie z pozwoleniem wodnoprawnym wynosi 120m3/h (perspektywiczna wydajność stacji wynosi 150m3/h). Stacja po modernizacji w 2000r. jest w pełni zautomatyzowana - przekazana w trwały zarząd decyzją nr PZ-01/02 ZUK w Kaźmierzu. Stan techniczny dobry. </t>
    </r>
  </si>
  <si>
    <r>
      <t xml:space="preserve">Budynek stacji uzdatniania wody znajduje się w </t>
    </r>
    <r>
      <rPr>
        <b/>
        <sz val="10"/>
        <rFont val="Times New Roman CE"/>
        <family val="1"/>
      </rPr>
      <t>Gaju Wielkim</t>
    </r>
    <r>
      <rPr>
        <sz val="10"/>
        <rFont val="Times New Roman CE"/>
        <family val="1"/>
      </rPr>
      <t xml:space="preserve"> na działce nr 77/33 o pow. 0,3872 ha wraz z ujęciem wody, które składa się z jednej studni eksploatowanej w ramach zatwierdzonych zasobow czwartorzędowych w wysokości 23 m3/h. Nabyta nieodpłatnie od AWRSP 28.11.2002 r - przekazana w trwały zarząd decyzją nr PZ-01/02 ZUK w Kaźmierzu.</t>
    </r>
  </si>
  <si>
    <r>
      <t xml:space="preserve">Budynek stacji uzdatniania wody znajduje się w </t>
    </r>
    <r>
      <rPr>
        <b/>
        <sz val="10"/>
        <rFont val="Times New Roman CE"/>
        <family val="1"/>
      </rPr>
      <t>Sokolnikach Wielkich</t>
    </r>
    <r>
      <rPr>
        <sz val="10"/>
        <rFont val="Times New Roman CE"/>
        <family val="1"/>
      </rPr>
      <t xml:space="preserve"> na działce nr 42/13 o pow. 0,1131 ha wraz z ujęciem wody, które składa się z dwóch studni ujmujących wodę z otworów trzeciorzędowych - mioceńskich o zatwierdzonych zasobach eksploatacyjnych 40 m 3/h (zasobydyspozycyjne wynozą 20 m3/h) Nabyta nieodpłatnie od AWRSP 28.11.2002 r - przekazana w trwały zarząd decyzją nr PZ-01/02 ZUK w Kaźmierzu</t>
    </r>
  </si>
  <si>
    <r>
      <t>Budynek stacji uzdatniania wody znajduje się w</t>
    </r>
    <r>
      <rPr>
        <b/>
        <sz val="10"/>
        <rFont val="Times New Roman CE"/>
        <family val="1"/>
      </rPr>
      <t xml:space="preserve"> Wierzchaczewie</t>
    </r>
    <r>
      <rPr>
        <sz val="10"/>
        <rFont val="Times New Roman CE"/>
        <family val="1"/>
      </rPr>
      <t xml:space="preserve"> na działce 35/1 o pow. 0,1865 ha wraz z ujęciem wody, które składa się z dwóch studni eksploatowanych w ramach zatwierdzonych zasobow trzeciorzędowych (poziom mioceński) w wysokości 53 m3/h (zaosby dyspozycyjne wynoszą 20 m3/h). Nabyta nieodpłatnie od AWRSP 28.11.2002 r - przekazana w trwały zarząd decyzją nr PZ-01/02 ZUK w Kaźmierzu</t>
    </r>
  </si>
  <si>
    <r>
      <t xml:space="preserve">Budynek stacji uzdatniania wody znajduje się w </t>
    </r>
    <r>
      <rPr>
        <b/>
        <sz val="10"/>
        <rFont val="Times New Roman CE"/>
        <family val="1"/>
      </rPr>
      <t>Witkowicach</t>
    </r>
    <r>
      <rPr>
        <sz val="10"/>
        <rFont val="Times New Roman CE"/>
        <family val="1"/>
      </rPr>
      <t xml:space="preserve"> na działce nr 18/29 o pow. 0,2981 ha wraz z ujęciem wody, które składa się z dwóch studni ujmujących poziom czwatrorzędowy, w ramach zatwierdzonych zasobow eksploatacyjnych i dyspozycyjnych w wysokości 16 m3/h. Nabyta nieodpłatnie od AWRSP 28.11.2002 r - przekazana w trwały zarząd decyzją nr PZ-01/02 ZUK w Kaźmierzu</t>
    </r>
  </si>
  <si>
    <r>
      <t xml:space="preserve">Budynek stacji uzdatniania wody znajduje się w </t>
    </r>
    <r>
      <rPr>
        <b/>
        <sz val="10"/>
        <rFont val="Times New Roman CE"/>
        <family val="1"/>
      </rPr>
      <t>Pólku</t>
    </r>
    <r>
      <rPr>
        <sz val="10"/>
        <rFont val="Times New Roman CE"/>
        <family val="1"/>
      </rPr>
      <t xml:space="preserve"> na działce nr 66/13 o pow. 0,0952 ha, natomiast ujęcie wody na działjkach nr 64/1 i 64/2, w których skład wchodzi jedna studnia o głębokości 169 mb i wydajności 70,4 m3. Nabyta nieodpłatnie od ANR w dn. 05.12.2003 - przekazana w trwały zarząd</t>
    </r>
  </si>
  <si>
    <t>Komputerek dla inkasenta PSION WORKABOUT PRO 64/64/RS232</t>
  </si>
  <si>
    <t>Zakupiony 30.11.2007 r.</t>
  </si>
  <si>
    <t xml:space="preserve">Kosiarka bijakowa VOTEX RM 1502-S </t>
  </si>
  <si>
    <t>Zakupiony 25.10.2007 r.</t>
  </si>
  <si>
    <t>Plug Kacper PU-2600 do odśnieżania</t>
  </si>
  <si>
    <t>Zakupiony 16.11.2007 r.</t>
  </si>
  <si>
    <t>Dmuchawa spalinowa 356BTX</t>
  </si>
  <si>
    <t>Zakupiony 04.10.2007 r.</t>
  </si>
  <si>
    <t>Młot pneumatyczny Makita</t>
  </si>
  <si>
    <t>Zakupiony 19.10.2007 r.</t>
  </si>
  <si>
    <t>Wykaszarka spalinowa 343R</t>
  </si>
  <si>
    <t>Zakupiony 31.12.2007 r.</t>
  </si>
  <si>
    <t>Zakupiony 25.08.2008 r.</t>
  </si>
  <si>
    <t>30.04.2004                                              akt not. Nr 4760/2004</t>
  </si>
  <si>
    <t>Dec.komunalizacyjna Wojewody Poznańskiego z dn.19.04.1996r. Nr GG-VII-B-7252/43/13/96/358</t>
  </si>
  <si>
    <t>KW 22406</t>
  </si>
  <si>
    <t>117/22</t>
  </si>
  <si>
    <t>Teren pod zabudowę jednorodzinną</t>
  </si>
  <si>
    <t>KW 26958</t>
  </si>
  <si>
    <t>117/25</t>
  </si>
  <si>
    <t>117/26</t>
  </si>
  <si>
    <t>117/24</t>
  </si>
  <si>
    <t>Rola Radzyny na cele rolnicze odłóg</t>
  </si>
  <si>
    <t>147/1</t>
  </si>
  <si>
    <t>837,838,849</t>
  </si>
  <si>
    <t>30/17 30/24</t>
  </si>
  <si>
    <t xml:space="preserve">234/13 </t>
  </si>
  <si>
    <t>21/2, 21/10, 21/20</t>
  </si>
  <si>
    <t>195/2</t>
  </si>
  <si>
    <t>596/1, 596/7</t>
  </si>
  <si>
    <t>187/2</t>
  </si>
  <si>
    <t>40/16</t>
  </si>
  <si>
    <t>598/1, 598/8, 598/10</t>
  </si>
  <si>
    <t>29/9</t>
  </si>
  <si>
    <t>755, 762, 770, 778</t>
  </si>
  <si>
    <t>473/3</t>
  </si>
  <si>
    <t xml:space="preserve">474/3 </t>
  </si>
  <si>
    <t>474/7</t>
  </si>
  <si>
    <t>195/7, 196/1</t>
  </si>
  <si>
    <t>SOKOLNIKI MAŁE</t>
  </si>
  <si>
    <t>91</t>
  </si>
  <si>
    <t>146/1</t>
  </si>
  <si>
    <t>97/1</t>
  </si>
  <si>
    <t>160/9</t>
  </si>
  <si>
    <t>160/10</t>
  </si>
  <si>
    <t>164/1</t>
  </si>
  <si>
    <t>177/1</t>
  </si>
  <si>
    <t>177/2</t>
  </si>
  <si>
    <t>177/3</t>
  </si>
  <si>
    <t>181</t>
  </si>
  <si>
    <t>188</t>
  </si>
  <si>
    <t>195</t>
  </si>
  <si>
    <t>199</t>
  </si>
  <si>
    <t>10</t>
  </si>
  <si>
    <t>17</t>
  </si>
  <si>
    <t>22</t>
  </si>
  <si>
    <t>KW 23931</t>
  </si>
  <si>
    <t>33</t>
  </si>
  <si>
    <t>127</t>
  </si>
  <si>
    <t>140</t>
  </si>
  <si>
    <t>162</t>
  </si>
  <si>
    <t>203</t>
  </si>
  <si>
    <t>225</t>
  </si>
  <si>
    <t>237</t>
  </si>
  <si>
    <t>263</t>
  </si>
  <si>
    <t>264</t>
  </si>
  <si>
    <t>268</t>
  </si>
  <si>
    <t>289</t>
  </si>
  <si>
    <t>291</t>
  </si>
  <si>
    <t>80/1</t>
  </si>
  <si>
    <t>87/1</t>
  </si>
  <si>
    <t>88/3</t>
  </si>
  <si>
    <t>117/10</t>
  </si>
  <si>
    <t>192/1</t>
  </si>
  <si>
    <t>192/2</t>
  </si>
  <si>
    <t>193</t>
  </si>
  <si>
    <t>196</t>
  </si>
  <si>
    <t>197</t>
  </si>
  <si>
    <t>215/1</t>
  </si>
  <si>
    <t>230/1</t>
  </si>
  <si>
    <t>230/2</t>
  </si>
  <si>
    <t>231/1</t>
  </si>
  <si>
    <t>240/1</t>
  </si>
  <si>
    <t>241</t>
  </si>
  <si>
    <t>11/2</t>
  </si>
  <si>
    <t>13/1</t>
  </si>
  <si>
    <t>14/9</t>
  </si>
  <si>
    <t>25</t>
  </si>
  <si>
    <t>30/23</t>
  </si>
  <si>
    <t>41</t>
  </si>
  <si>
    <t>64/1</t>
  </si>
  <si>
    <t>64/6</t>
  </si>
  <si>
    <t>82/6</t>
  </si>
  <si>
    <t>146</t>
  </si>
  <si>
    <t>149/1</t>
  </si>
  <si>
    <t>221</t>
  </si>
  <si>
    <t>272/4</t>
  </si>
  <si>
    <t>KW 19397</t>
  </si>
  <si>
    <t>307</t>
  </si>
  <si>
    <t>124/3</t>
  </si>
  <si>
    <t>26/4</t>
  </si>
  <si>
    <t>NOWA WIEŚ</t>
  </si>
  <si>
    <t>483/18</t>
  </si>
  <si>
    <t>KW 19389</t>
  </si>
  <si>
    <t>483/22</t>
  </si>
  <si>
    <t>569</t>
  </si>
  <si>
    <t>600</t>
  </si>
  <si>
    <t>601</t>
  </si>
  <si>
    <t>66/04</t>
  </si>
  <si>
    <t>134/16</t>
  </si>
  <si>
    <t>S - 51 - 4 - 2</t>
  </si>
  <si>
    <t>S - 51 - 10</t>
  </si>
  <si>
    <t>S - 51 - 1</t>
  </si>
  <si>
    <t>S - 55</t>
  </si>
  <si>
    <t>S - 56</t>
  </si>
  <si>
    <t>10.1993</t>
  </si>
  <si>
    <t>S - 52 - 1</t>
  </si>
  <si>
    <t>10.1997</t>
  </si>
  <si>
    <t>Działka</t>
  </si>
  <si>
    <t>182/7</t>
  </si>
  <si>
    <t>117/39</t>
  </si>
  <si>
    <t>117/40</t>
  </si>
  <si>
    <t>19/10</t>
  </si>
  <si>
    <t>170/7</t>
  </si>
  <si>
    <t>287</t>
  </si>
  <si>
    <t>12/29</t>
  </si>
  <si>
    <t>8/24</t>
  </si>
  <si>
    <t>8/25</t>
  </si>
  <si>
    <t>8/26</t>
  </si>
  <si>
    <t>18/16</t>
  </si>
  <si>
    <t>18/17</t>
  </si>
  <si>
    <t>18/18</t>
  </si>
  <si>
    <t>18/20</t>
  </si>
  <si>
    <t>117/29</t>
  </si>
  <si>
    <t>Działka oczyszczalnia ścieków budynek zabudowa</t>
  </si>
  <si>
    <t>Działka Oczyszczalnia ścieków należąca do oczyszczalni ale niezabudowana</t>
  </si>
  <si>
    <t>117/48</t>
  </si>
  <si>
    <t xml:space="preserve">Teren zieleni ekologiczny przy oczyszczalni </t>
  </si>
  <si>
    <t>117/30</t>
  </si>
  <si>
    <t>SIEĆ KANALIZACJI SANITARNEJ</t>
  </si>
  <si>
    <t>Rola Nowa Wieś na cele rolnicze (dzierżawa p.Mirosław Grabowski)</t>
  </si>
  <si>
    <t>Rola  dzierżawa p.Barbara Kapłon</t>
  </si>
  <si>
    <t xml:space="preserve">Zakup gruntu pod budynkiem od RKS Wilczyna </t>
  </si>
  <si>
    <t>120/25</t>
  </si>
  <si>
    <t>120/26</t>
  </si>
  <si>
    <t>Działka szkoła</t>
  </si>
  <si>
    <t>Rola Gaj Wielki na cele rolnicze dzierżawa Kurzyński</t>
  </si>
  <si>
    <t>03.1996</t>
  </si>
  <si>
    <t>11.2000</t>
  </si>
  <si>
    <t>Rola Nowa Wieś na cele rolnicze (grunt nauczycielski dzierżawa + wieża telefonii kom.)</t>
  </si>
  <si>
    <t>24.04.1997</t>
  </si>
  <si>
    <t>Budynek o knstrukcji szkieletowej, wypełnionej murem z bloczków gazobetonowych, dach płaski kryty papą. Kubatura 721m3, pow.użytkowa 156m2. Zmodernizowana w 1996. Wyposażenie kotłowni stanowi: stacja uzdatniania wody ECO WATER SYSTEM 5192 SSFA,  dwa kominy Q350OL=13mb, kocioł Viessman Bumat Simplex 345kW z palnikiem Grish 5,1 2kpl, automatyka Dekamatik M1i M2, steronik HK-2, pompa UP 32-BOB11/4, oprzyrządowanie</t>
  </si>
  <si>
    <t>Budynek oddany do użytku w 1992r. Stan techniczny dobry.</t>
  </si>
  <si>
    <t>Remiza  Kaźmierz</t>
  </si>
  <si>
    <t>POZOSTAŁE POJAZDY, MASZYNY, PRZYCZEPY, URZĄDZENIA</t>
  </si>
  <si>
    <t>CHLEWISKA</t>
  </si>
  <si>
    <t>GORSZEWICE</t>
  </si>
  <si>
    <t>RADZYNY</t>
  </si>
  <si>
    <t>06.08.1999</t>
  </si>
  <si>
    <t>09.02.1999</t>
  </si>
  <si>
    <t>94/1</t>
  </si>
  <si>
    <t>Działka rekreacyjna w Gorszewicach pod usł.turystyczne</t>
  </si>
  <si>
    <t>Nieużytek Radzyny</t>
  </si>
  <si>
    <t>599/8</t>
  </si>
  <si>
    <t>Działka blok 18 rodzinny nauczycielski ul.Prusa 5</t>
  </si>
  <si>
    <t>599/7</t>
  </si>
  <si>
    <t>Działka budynek kotłowni + LOK ul.Prusa</t>
  </si>
  <si>
    <t>461/3</t>
  </si>
  <si>
    <t>Rola Kaźmierz teren zieleni ul.Dworcowa</t>
  </si>
  <si>
    <t>Działka szkoła podstawowa K-rz budynek stary i nowy</t>
  </si>
  <si>
    <t>182/1</t>
  </si>
  <si>
    <t>Działka przy szkole starej plac</t>
  </si>
  <si>
    <t>542/1</t>
  </si>
  <si>
    <t>542/2</t>
  </si>
  <si>
    <t>40/7</t>
  </si>
  <si>
    <t>40/11</t>
  </si>
  <si>
    <t>40/6</t>
  </si>
  <si>
    <t>09.01.1995</t>
  </si>
  <si>
    <t xml:space="preserve">58/16, 58/17 </t>
  </si>
  <si>
    <t>95/3</t>
  </si>
  <si>
    <t>25.07.1996</t>
  </si>
  <si>
    <t>244/3               244/4</t>
  </si>
  <si>
    <t xml:space="preserve">Oddane w zarząd </t>
  </si>
  <si>
    <t>decyzja</t>
  </si>
  <si>
    <t>KW 18231</t>
  </si>
  <si>
    <t>215/2</t>
  </si>
  <si>
    <t>Nabycie od RSP Wilczyna Akt not.z dn. 17.12.2003</t>
  </si>
  <si>
    <t xml:space="preserve">183/3, 212/4 </t>
  </si>
  <si>
    <t>Łaka Radzyny</t>
  </si>
  <si>
    <t>81</t>
  </si>
  <si>
    <t>Dec.komunalizacyjna Wojewody Poznańskiego z dn.19.04.1996r. Nr GG-VII-B-7252/43/16/96/358</t>
  </si>
  <si>
    <t>Dec.komunalizacyjna Wojewody Poznańskiego z dn.16.07.1996r. Nr GG-VII-B-7252/43/35/96/2764</t>
  </si>
  <si>
    <t>Lp.</t>
  </si>
  <si>
    <t>Nazwa środka trwałego</t>
  </si>
  <si>
    <t>Data nabycia</t>
  </si>
  <si>
    <t>461/2</t>
  </si>
  <si>
    <t>Kino Biblioteka</t>
  </si>
  <si>
    <t>Działka wieczyste użytkowanie OSM K-rz zabudowana budynkiem produkcyjnym</t>
  </si>
  <si>
    <t>KW 20093</t>
  </si>
  <si>
    <t>64</t>
  </si>
  <si>
    <t>76</t>
  </si>
  <si>
    <t>100</t>
  </si>
  <si>
    <t>101</t>
  </si>
  <si>
    <t>111</t>
  </si>
  <si>
    <t>115</t>
  </si>
  <si>
    <t>116</t>
  </si>
  <si>
    <t>128</t>
  </si>
  <si>
    <t>137</t>
  </si>
  <si>
    <t>151</t>
  </si>
  <si>
    <t>6</t>
  </si>
  <si>
    <t>12/1</t>
  </si>
  <si>
    <t>13</t>
  </si>
  <si>
    <t>38</t>
  </si>
  <si>
    <t>51</t>
  </si>
  <si>
    <t>65</t>
  </si>
  <si>
    <t>85</t>
  </si>
  <si>
    <t>SOKOLNIKI WIELKIE</t>
  </si>
  <si>
    <t>189</t>
  </si>
  <si>
    <t>190</t>
  </si>
  <si>
    <t>191</t>
  </si>
  <si>
    <t>198</t>
  </si>
  <si>
    <t>4</t>
  </si>
  <si>
    <t>7</t>
  </si>
  <si>
    <t>16/1</t>
  </si>
  <si>
    <t>20</t>
  </si>
  <si>
    <t>28/1</t>
  </si>
  <si>
    <t>59</t>
  </si>
  <si>
    <t>68</t>
  </si>
  <si>
    <t>75</t>
  </si>
  <si>
    <t>78</t>
  </si>
  <si>
    <t>80</t>
  </si>
  <si>
    <t>90</t>
  </si>
  <si>
    <t>95/6</t>
  </si>
  <si>
    <t>98</t>
  </si>
  <si>
    <t>113</t>
  </si>
  <si>
    <t>118</t>
  </si>
  <si>
    <t>125</t>
  </si>
  <si>
    <t>131</t>
  </si>
  <si>
    <t>132</t>
  </si>
  <si>
    <t>134</t>
  </si>
  <si>
    <t>149/4</t>
  </si>
  <si>
    <t>154</t>
  </si>
  <si>
    <t>160</t>
  </si>
  <si>
    <t>166/1</t>
  </si>
  <si>
    <t>186/2</t>
  </si>
  <si>
    <t>192</t>
  </si>
  <si>
    <t>200</t>
  </si>
  <si>
    <t>216</t>
  </si>
  <si>
    <t>217</t>
  </si>
  <si>
    <t>20/3</t>
  </si>
  <si>
    <t>BUDYNKI KOMUNALNE</t>
  </si>
  <si>
    <t>Rola Gaj Wielki na cele rolnicze dzierżawa Kozioł</t>
  </si>
  <si>
    <t>74/03</t>
  </si>
  <si>
    <t>Działka świetlica wiejska i strażnica</t>
  </si>
  <si>
    <t>172</t>
  </si>
  <si>
    <t>198/1</t>
  </si>
  <si>
    <t>Działka ogródek jordanowski + boisko</t>
  </si>
  <si>
    <t>04.1998</t>
  </si>
  <si>
    <t>02.1997</t>
  </si>
  <si>
    <t>03.1997</t>
  </si>
  <si>
    <t>Nawierzchnia asfaltowa Gorszewice droga gminna</t>
  </si>
  <si>
    <t>Nazwa i cechy charakterystyczne</t>
  </si>
  <si>
    <t>Rok nabycia</t>
  </si>
  <si>
    <t>Dec.komunalizacyjna Wojewody Poznańskiego z dn.03.04.1996r. Nr GG-VII-B-7252/43/6/96/358</t>
  </si>
  <si>
    <t>KW 23421</t>
  </si>
  <si>
    <t>174</t>
  </si>
  <si>
    <t>166</t>
  </si>
  <si>
    <t>droga polna Kopanina</t>
  </si>
  <si>
    <t>169</t>
  </si>
  <si>
    <t>Droga asfaltowa o dł.152mb i chodnik o dł.115 m2 Wierzchaczewo-Pólko</t>
  </si>
  <si>
    <t>Radzyny</t>
  </si>
  <si>
    <t xml:space="preserve"> </t>
  </si>
  <si>
    <t>Dec.komunalizacyjna Wojewody Poznańskiego z dn.28.06.1993r. Nr GG-VII-B-7252/43/66/93</t>
  </si>
  <si>
    <t>KW 20011</t>
  </si>
  <si>
    <t>KW 19391</t>
  </si>
  <si>
    <t>129/2</t>
  </si>
  <si>
    <t>DOLNE POLE</t>
  </si>
  <si>
    <t>79</t>
  </si>
  <si>
    <t>86</t>
  </si>
  <si>
    <t>606</t>
  </si>
  <si>
    <t>611</t>
  </si>
  <si>
    <t>616</t>
  </si>
  <si>
    <t>621</t>
  </si>
  <si>
    <t>627</t>
  </si>
  <si>
    <t>635</t>
  </si>
  <si>
    <t>652</t>
  </si>
  <si>
    <t>662</t>
  </si>
  <si>
    <t>681</t>
  </si>
  <si>
    <t>687</t>
  </si>
  <si>
    <t>705</t>
  </si>
  <si>
    <t>707</t>
  </si>
  <si>
    <t>714</t>
  </si>
  <si>
    <t>723</t>
  </si>
  <si>
    <t>725</t>
  </si>
  <si>
    <t>833</t>
  </si>
  <si>
    <t>835</t>
  </si>
  <si>
    <t>28/2</t>
  </si>
  <si>
    <t>64/7</t>
  </si>
  <si>
    <t>76/3</t>
  </si>
  <si>
    <t>76/4</t>
  </si>
  <si>
    <t>133/4</t>
  </si>
  <si>
    <t>215</t>
  </si>
  <si>
    <t>326/1</t>
  </si>
  <si>
    <t>337</t>
  </si>
  <si>
    <t>348</t>
  </si>
  <si>
    <t>359</t>
  </si>
  <si>
    <t>374</t>
  </si>
  <si>
    <t>383</t>
  </si>
  <si>
    <t>398</t>
  </si>
  <si>
    <t>410/1</t>
  </si>
  <si>
    <t>447/3</t>
  </si>
  <si>
    <t>447/4</t>
  </si>
  <si>
    <t>447/5</t>
  </si>
  <si>
    <t>447/6</t>
  </si>
  <si>
    <t>466/1</t>
  </si>
  <si>
    <t>467/2</t>
  </si>
  <si>
    <t>471/4</t>
  </si>
  <si>
    <t>483/5</t>
  </si>
  <si>
    <t>483/16</t>
  </si>
  <si>
    <t>Dec.komunalizacyjna Wojewody Poznańskiego z dn.06.10.1993r. Nr GG-VII-B-7252/43/85/93</t>
  </si>
  <si>
    <t>Dec.komunalizacyjna Wojewody Poznańskiego z dn.29.03.1994r. Nr GG-VII-B-7252/43/6/94</t>
  </si>
  <si>
    <t>Świetlica Sokolniki Małe</t>
  </si>
  <si>
    <t>95</t>
  </si>
  <si>
    <t>107/1</t>
  </si>
  <si>
    <t>107/2</t>
  </si>
  <si>
    <t>109/1</t>
  </si>
  <si>
    <t>114/1</t>
  </si>
  <si>
    <t>120/1</t>
  </si>
  <si>
    <t>120/2</t>
  </si>
  <si>
    <t>76/2</t>
  </si>
  <si>
    <t>79/1</t>
  </si>
  <si>
    <t>79/2</t>
  </si>
  <si>
    <t>79/3</t>
  </si>
  <si>
    <t>54</t>
  </si>
  <si>
    <t>57/1</t>
  </si>
  <si>
    <t>57/2</t>
  </si>
  <si>
    <t>57/3</t>
  </si>
  <si>
    <t>66/2</t>
  </si>
  <si>
    <t>67/2</t>
  </si>
  <si>
    <t>69</t>
  </si>
  <si>
    <t>71/2</t>
  </si>
  <si>
    <t>Budynek w satanie technicznym dobrym, wyposażony w inst.wod.-kan.i co gazowe</t>
  </si>
  <si>
    <t>Wyposażenie</t>
  </si>
  <si>
    <t>3 filtry ciśnieniowe TFB 100, sprężarka AB40-380-400, odstojnik popłuczny, dmuchawa Kaeser BB88, chlorator LGAL 0708 NPB 300VA</t>
  </si>
  <si>
    <t>OCZYSZCZALNIA ŚCIEKÓW W KAŹMIERZU</t>
  </si>
  <si>
    <t>OCZYSZCZALNIA ŚCIEKÓW W WITKOWICACH</t>
  </si>
  <si>
    <t>reaktor biologiczny typu AH 180m3/d, agregat prądotwórczy, odwadniacz osadu typu DEAIMAD,komora zlewcza,automatyka i sterowanie</t>
  </si>
  <si>
    <t>OCZYSZCZALNIA ŚCIEKÓW W KIĄCZYNIE</t>
  </si>
  <si>
    <t>SIEĆ KANALIZACJI DESZCZOWEJ</t>
  </si>
  <si>
    <t>WITKOWICE</t>
  </si>
  <si>
    <t>81/4</t>
  </si>
  <si>
    <t>Dziedziniec przy szkole podstawowej</t>
  </si>
  <si>
    <t>Działka zabudowana budynkiem sklepu (użytkowanie wieczyste GS)</t>
  </si>
  <si>
    <t>117/11</t>
  </si>
  <si>
    <t>117/2</t>
  </si>
  <si>
    <t>04.1993</t>
  </si>
  <si>
    <t>LU - 6</t>
  </si>
  <si>
    <t>S - 51 - 11</t>
  </si>
  <si>
    <t>S - 51</t>
  </si>
  <si>
    <t>S - 51 - 6</t>
  </si>
  <si>
    <t>S - 51 - 3</t>
  </si>
  <si>
    <t>Rów 66 Sokolniki Wielkie pow.0,13ha</t>
  </si>
  <si>
    <t>S - 51 - 4</t>
  </si>
  <si>
    <t>Rów 72 Sokolniki Wielkie pow.0,5ha</t>
  </si>
  <si>
    <t>Bez oznaczenia</t>
  </si>
  <si>
    <t>S - 51 - 8</t>
  </si>
  <si>
    <t>P - 4</t>
  </si>
  <si>
    <t>P - 3</t>
  </si>
  <si>
    <t>06.1993</t>
  </si>
  <si>
    <t>P - 2</t>
  </si>
  <si>
    <t>S - 8a - 7</t>
  </si>
  <si>
    <t>S - 8a</t>
  </si>
  <si>
    <t>S - 8a - 8</t>
  </si>
  <si>
    <t>S - 68</t>
  </si>
  <si>
    <t>S - 8a - 5</t>
  </si>
  <si>
    <t>S - 8a - 5 - 1</t>
  </si>
  <si>
    <t>S - 8a - 4</t>
  </si>
  <si>
    <t>S - 8a - 6</t>
  </si>
  <si>
    <t>S - 8a - 3</t>
  </si>
  <si>
    <t>S - 41</t>
  </si>
  <si>
    <t>S - 32</t>
  </si>
  <si>
    <t>S - 32 - 1</t>
  </si>
  <si>
    <t>Rów nie istnieje - zalew</t>
  </si>
  <si>
    <t>S - 31</t>
  </si>
  <si>
    <t>S - 31 - 2</t>
  </si>
  <si>
    <t>12.1991</t>
  </si>
  <si>
    <t>S - 31 - 2 - 3</t>
  </si>
  <si>
    <t>S - 31 - 1 - 1</t>
  </si>
  <si>
    <t>Droga utwardzona Bytyń ul.Cmentarna</t>
  </si>
  <si>
    <t>274</t>
  </si>
  <si>
    <t>276</t>
  </si>
  <si>
    <t>301</t>
  </si>
  <si>
    <t>319</t>
  </si>
  <si>
    <t>320</t>
  </si>
  <si>
    <t>322</t>
  </si>
  <si>
    <t>324</t>
  </si>
  <si>
    <t>skom. 02.12.1999</t>
  </si>
  <si>
    <t>331</t>
  </si>
  <si>
    <t>Sam.pożarniczy Żuk A-15  PWA 6496 nr s.359332, nr podw.142413 r produkcji 1973 (od 2004 r. w ZUK protokół przekazania z dn.16.02.2004r.)</t>
  </si>
  <si>
    <t>zły</t>
  </si>
  <si>
    <t>Przyczepka pianowa SBA nr podwozia 2307 OSP Kaźmierz</t>
  </si>
  <si>
    <t>Przyczepa HL 900.40 TSA nr 26475, rok produkcji 1989 do ciągnięcia motopompy OSP Kaźmierz</t>
  </si>
  <si>
    <t>Autobus szkolny Jelcz typ LO90M/S Nr fabryczny SUJ09010020000313, Nr silnika 0580148575P371, rok prod.2002 nr rej.PSZ W729</t>
  </si>
  <si>
    <t>Sam.ciężarowy STAR  PSZ T768 (śmieciarka)</t>
  </si>
  <si>
    <t>Jeden budynek dydaktyczny, łącznie 8 izb lekcyjnych, budynek gospodarczy i ubikacje zewnętrzne - nieczynne, boisko sportowe. Stan techniczny - konieczny remont dachu i wymiana stolarki okiennej.</t>
  </si>
  <si>
    <t>Osiemnaście lokali mieszkalnych, szczyt budynku i stropodach ocieplone,nowa stolarka okienna. Budynek wyposażony w instalację wod.-kan., co i ciepłą wodę</t>
  </si>
  <si>
    <t>Cztery lokale mieszkalne. Budynek wyposażony w instalacje wod.-kan./szambo, piece gazowe do c.o. i ciepłej wody w każdym mieszkaniu. Stan techniczny dobry. W dwóch mieszkaniach wskazana wymiana stolarki okiennej</t>
  </si>
  <si>
    <t>Budynek murowany, wyposażony w inst.wod., ogrzewanie gazowe.W 2005r.zakonserwowano dach oraz wymieniono 4 okna. Stan techniczny dobry</t>
  </si>
  <si>
    <t>Budynek murowany, wyposażony w inst.wod., ogrzewanie gazowe. Stan techniczny dobry</t>
  </si>
  <si>
    <t>Budynek położony na działce Nr 120/74. Stan techniczny budynku dobry, wyposażony w inst.wod.-kan. i ogrzewanie elektryczne.</t>
  </si>
  <si>
    <t>Budynek murowany, wyposażony w inst.wod., ogrzewany. Stan techniczny dobry, kapitalny remont (elewacja, okna, rynny) w 2005r.</t>
  </si>
  <si>
    <t>Świetlica w Chlewiskach</t>
  </si>
  <si>
    <t>Budynek w stanie technicznym bardzo dobrym, wyposażony w instalację wodną i elektryczną, ogrzewanie gazowe.</t>
  </si>
  <si>
    <t>Budynek w stanie technicznym dobrym, wyposażony w inst.wod.-kan., ogrzewanie budynku olejowe (kocioł FERROL II GNA 03 24 kW)</t>
  </si>
  <si>
    <t>zadawalający</t>
  </si>
  <si>
    <t>Sam.pożarniczy Lublin COMBI 3524, PSZM 083nr silnika 099489/01, nr nadwozia SUL35242710071963, rok prod.2001 OSP Kaźmierz. Wyposażony w agregat prądotwórczy, urządzenie hydrauliczne HOLMATRO, pilarkę i zestaw ratowniczy</t>
  </si>
  <si>
    <t>37/57, 37/24</t>
  </si>
  <si>
    <t>Droga wewnętrzna osiedlowa</t>
  </si>
  <si>
    <t>02.07.2007</t>
  </si>
  <si>
    <t>12.1991 Dec.podziałowa nr PG-07/05 z dn. 11.04.2005r.</t>
  </si>
  <si>
    <t xml:space="preserve">Decyzja o podziale nr PG-4/03 odszkodowanie wypłacono w 2006 </t>
  </si>
  <si>
    <t>11/19</t>
  </si>
  <si>
    <t>Deptak w Radzynach</t>
  </si>
  <si>
    <t>21.09.2007</t>
  </si>
  <si>
    <t>30.11.1999 30.11.1999</t>
  </si>
  <si>
    <t>Droga polna ul.Nowina</t>
  </si>
  <si>
    <t>Droga pobocze ul.Dolnej</t>
  </si>
  <si>
    <t>Droga pobocze ul.Konopnickiej droga polna ul.Nowina                                                     droga pobocze ul.Dolnej</t>
  </si>
  <si>
    <t>67/5</t>
  </si>
  <si>
    <t>Droga ul.Nowina</t>
  </si>
  <si>
    <t>14.12.2006</t>
  </si>
  <si>
    <t>201/8</t>
  </si>
  <si>
    <t>Droga</t>
  </si>
  <si>
    <t>06.04.2007</t>
  </si>
  <si>
    <t>490/1</t>
  </si>
  <si>
    <t>Droga przy ul.Poznańskiej</t>
  </si>
  <si>
    <t>03.10.2007</t>
  </si>
  <si>
    <t>491/1</t>
  </si>
  <si>
    <t>24.08.2007</t>
  </si>
  <si>
    <t>Decyzja o podziale nr PG-9/04 odszkodowanie  wypłacono zgodnie z porozumieniem nr 2/07 z dnia 05.06.2007</t>
  </si>
  <si>
    <t>2/48, 2/42, 2/52, 2/53, 2/60, 2/71, 2/72, 2/73, 2/74, 2/75</t>
  </si>
  <si>
    <t>Drogi osiedlowe</t>
  </si>
  <si>
    <t>16.03.2007</t>
  </si>
  <si>
    <t>120/74</t>
  </si>
  <si>
    <t>Nabycie od AWRSP nieodpłatne 18.03.1997 Akt not. 2897/1997</t>
  </si>
  <si>
    <t>KW 19565</t>
  </si>
  <si>
    <t>KW 36124</t>
  </si>
  <si>
    <t>KW 19571</t>
  </si>
  <si>
    <t>19.09.2007</t>
  </si>
  <si>
    <t>70,00</t>
  </si>
  <si>
    <t>130,00</t>
  </si>
  <si>
    <t>Rozwiązano umowę 25.06.2007</t>
  </si>
  <si>
    <t xml:space="preserve">Rola Gaj Wielki na cele rolnicze </t>
  </si>
  <si>
    <t>137/12</t>
  </si>
  <si>
    <t>Rola Kaźmierz na cele rolnicze</t>
  </si>
  <si>
    <t>110,00</t>
  </si>
  <si>
    <t>950,00</t>
  </si>
  <si>
    <t>Działka sklep użytkowanie wieczyste Michalska</t>
  </si>
  <si>
    <t>Działka pod usługi w użytkowaniu wieczystym p.Januszkiewicz</t>
  </si>
  <si>
    <t>Grunty  przy SP Kaźmierz (teren przy gimnazjum i hala sportowa)</t>
  </si>
  <si>
    <t xml:space="preserve">Zakup akt.not. Nr  13147/2004 z dn.29.12.2004r od J.Bartoszewskiego </t>
  </si>
  <si>
    <t>156</t>
  </si>
  <si>
    <t>Grunty przy gimnazjum pod tereny oświaty i sportu</t>
  </si>
  <si>
    <t>Zakup od p.P.Pieluchy akt notarialny z dn.21.12.2006 nr 13937</t>
  </si>
  <si>
    <t>476/3       464/15</t>
  </si>
  <si>
    <t>Grunty w rejonie ul.Łąkowej przeznaczone pod tereny zieleni z ciągiem pieszym</t>
  </si>
  <si>
    <t>Akt notarialny nr 2218 z dnia 23.02.2007 (umowa zamiany)</t>
  </si>
  <si>
    <t>Rola Nowa Wieś na cele rolnicze</t>
  </si>
  <si>
    <t>36 000,00</t>
  </si>
  <si>
    <t>19.09.2007  część o pow. 2 ha</t>
  </si>
  <si>
    <t>600,00</t>
  </si>
  <si>
    <t>1 600,00</t>
  </si>
  <si>
    <t>330,00</t>
  </si>
  <si>
    <t>20,00</t>
  </si>
  <si>
    <t>2/78</t>
  </si>
  <si>
    <t>2/81</t>
  </si>
  <si>
    <t>2 020,00</t>
  </si>
  <si>
    <t>2 300,00</t>
  </si>
  <si>
    <t>2/76</t>
  </si>
  <si>
    <t>85,00</t>
  </si>
  <si>
    <t>06.04.2007 akt not. Nr 4075 (umowa zamiany)</t>
  </si>
  <si>
    <t>59/1</t>
  </si>
  <si>
    <t>Teren pod budynkiem strażnicy</t>
  </si>
  <si>
    <t>KW 27919</t>
  </si>
  <si>
    <t>92/1</t>
  </si>
  <si>
    <t>Działka zabudowana budynkiem świetlicy wiejskiej (prawo wieczystego użytkowania)</t>
  </si>
  <si>
    <t>nabycie akt not.nr 3135 z dnia 16.03.2007</t>
  </si>
  <si>
    <t>Grunt rolny (dzierżawa Grzegorz Kupś)</t>
  </si>
  <si>
    <t>Grunt rolny (dzierżawa Sebastian Hołderny)</t>
  </si>
  <si>
    <t>Zbiornik wodny - staw (dzierżawa Krzysztof Mikołajczak)</t>
  </si>
  <si>
    <t>150,00</t>
  </si>
  <si>
    <t>Sam.NYSA 522 Nr poddwozia 300851, nr silnika 868721, rok prod 1984, nr rej.PSZ M558</t>
  </si>
  <si>
    <t>Zmiany w 2008 r.</t>
  </si>
  <si>
    <t xml:space="preserve">Akt notarialny nr 20833/2007 z dnia 14.12.2007r.                                             Wykup za kwotę 116 850,00 zł </t>
  </si>
  <si>
    <t>1170/1</t>
  </si>
  <si>
    <t>Droga osiedlowa                                  rej. ul. Nowowiejskiej</t>
  </si>
  <si>
    <t>14.12.2007.</t>
  </si>
  <si>
    <t>1170/5</t>
  </si>
  <si>
    <t xml:space="preserve">Akt notarialny nr 20826/2007 z dnia 14.12.2007r.                                             Wykup za kwotę 137 150,00 zł </t>
  </si>
  <si>
    <t>113/9</t>
  </si>
  <si>
    <t>Droga osiedlowa                                  rej. ul. Dolnej</t>
  </si>
  <si>
    <t>26.09.2008.</t>
  </si>
  <si>
    <t>113/13</t>
  </si>
  <si>
    <t>113/17</t>
  </si>
  <si>
    <t xml:space="preserve">Akt notarialny nr 11267/2008 z dnia 26.09.2008.                                             Wykup za kwotę 58 058,00 zł </t>
  </si>
  <si>
    <t>Droga osiedlowa                                 w części ul. Łąkowa</t>
  </si>
  <si>
    <t>Akt notarialny nr 11274/2008 z dnia 26.09.2008r. Wykup za kwotę 13 000,00 zł</t>
  </si>
  <si>
    <t>Poszerzenie pasa drogowego ul. Dolnej</t>
  </si>
  <si>
    <t>24.04.2008.</t>
  </si>
  <si>
    <t>Akt notarialny nr 5219/2008 z dnia 24.04.2008. Wykup za kwotę 4 300,00 zł</t>
  </si>
  <si>
    <t>1500/10</t>
  </si>
  <si>
    <t>Droga osiedlowa                                  rej. ul. Poznańskiej</t>
  </si>
  <si>
    <t>08.07.2008.</t>
  </si>
  <si>
    <t>Akt notarialny nr 7782/2008 z dnia 08.07.2008. Wykup za kwotę 15 462,00 zł</t>
  </si>
  <si>
    <t>Droga osiedlowa rej.ul.Leśnej</t>
  </si>
  <si>
    <t>24.07.2008.</t>
  </si>
  <si>
    <t>Akt notarialny nr 8533/2008 z dnia 24.07.2008. Wykup za 20 901,60 zł</t>
  </si>
  <si>
    <t>31.07.2008.</t>
  </si>
  <si>
    <t>Akt notarialny 8843/2008 z dnia 31.07.2008r. Wykup za 65 615,60 zł</t>
  </si>
  <si>
    <t>Droga osiedlowa rej. ul. Poznańskie j - Dolnej</t>
  </si>
  <si>
    <t>Akt notarialny nr 8836/2008 z dnia 31.07.2008r. Wykup za 22 915,20 zł</t>
  </si>
  <si>
    <t>Droga lokalna, przedłu żenie ul. Piaskowej w rej. Chrustów</t>
  </si>
  <si>
    <t>Akt notarialny nr 8829/2008 z dnia 31.07.2008r. Wykup za 667,00 zł</t>
  </si>
  <si>
    <t>219</t>
  </si>
  <si>
    <t>Droga dojazdowaj w rej. Chrustów</t>
  </si>
  <si>
    <t>Akt notarialny nr 8829/2008 z dnia 31.07.2008r. Wykup za 333,00 zł</t>
  </si>
  <si>
    <t>23/1</t>
  </si>
  <si>
    <t>poszerzenie drogi gminnej</t>
  </si>
  <si>
    <t>Akt notarialny 8822/2008 z dnia 31.07.2008r. Wykup za 940,00 zł</t>
  </si>
  <si>
    <t>24/1</t>
  </si>
  <si>
    <t>Akt notarialny 8822/2008 z dnia 31.07.2008r. Wykup za 60,00 zł</t>
  </si>
  <si>
    <t>174/1</t>
  </si>
  <si>
    <t>droga osiedlowa rej. ul. Leśnej</t>
  </si>
  <si>
    <t>21.08.2008.</t>
  </si>
  <si>
    <t>Akt notarialny nr 9637/2008 z dnia 21.08.2008r. Wykup za 3 541,00 zł</t>
  </si>
  <si>
    <t>174/11</t>
  </si>
  <si>
    <t>Akt notarialny nr 9637/2008 z dnia 21.08.2008r. Wykup za 17 046,00 zł</t>
  </si>
  <si>
    <t>176/2</t>
  </si>
  <si>
    <t>Akt notarialny nr 9637/2008 z dnia 21.08.2008r. Wykup za 21 575,00 zł</t>
  </si>
  <si>
    <t>Droga osiedlowa rej. ul. Poznańskiej</t>
  </si>
  <si>
    <t>Akt notarialny nr 9630/2008 z dnia 21.08.2008r. Wykup za 208 536,12 zł</t>
  </si>
  <si>
    <t>312/2</t>
  </si>
  <si>
    <t>Droga wewnętrzna - deptak przy ul. Szamotulskiej</t>
  </si>
  <si>
    <t>02.04.2008.</t>
  </si>
  <si>
    <t>22/6</t>
  </si>
  <si>
    <t>Droga osiedlowa rej. ul. Polnej</t>
  </si>
  <si>
    <t>18.07.2008.</t>
  </si>
  <si>
    <t>22/15</t>
  </si>
  <si>
    <t>Porozumienie nr 1/08 z dnia 02.04.2008r. Wartość 2 000,00 zł</t>
  </si>
  <si>
    <t xml:space="preserve">Droga osiedlowa rej. ul. Polnej </t>
  </si>
  <si>
    <t>Porozumienie nr 2/08 z dnia 18.07.2008r. Wartość 8 783,00 zł</t>
  </si>
  <si>
    <t>Porozumienie nr 2/08 z dnia 18.07.2008r. Wartość 8 820,00 zł</t>
  </si>
  <si>
    <t>118/3</t>
  </si>
  <si>
    <t>Droga osiedlowa rej. ul. Poznańskiej-Dolnej</t>
  </si>
  <si>
    <t>17.09.2008.</t>
  </si>
  <si>
    <t>Akt notarialny nr 10791/2008 z dnia 17.09.2008r. Wykup za 31 472,70 zł</t>
  </si>
  <si>
    <t>118/10</t>
  </si>
  <si>
    <t>118/1</t>
  </si>
  <si>
    <t>21/3</t>
  </si>
  <si>
    <t>Droga osiedlowa przy ul. Topazowej</t>
  </si>
  <si>
    <t>Akt notarialny nr 10798/2008 z dnia 17.09.2008r. Wykup za 48 858,00 zł zł</t>
  </si>
  <si>
    <t>23/3</t>
  </si>
  <si>
    <t>23/9</t>
  </si>
  <si>
    <t>23/11</t>
  </si>
  <si>
    <t>23/19</t>
  </si>
  <si>
    <t>23/24</t>
  </si>
  <si>
    <t>Drogi osiedlowe przy ul.Poznańskiej- Topazowej</t>
  </si>
  <si>
    <t>Sam.STAR-JELCZ 244 nrs 52109, nr nadwozia 11451 rok prod. 1988 PWM 9572 OSP Kaźmierz</t>
  </si>
  <si>
    <t>S - 31 - 1</t>
  </si>
  <si>
    <t>P - 5</t>
  </si>
  <si>
    <t>Kanał Przybrocki</t>
  </si>
  <si>
    <t>S - 64</t>
  </si>
  <si>
    <t>S - 64 - 2</t>
  </si>
  <si>
    <t>S - 31 - 4 - 2</t>
  </si>
  <si>
    <t>S - 31 - 4</t>
  </si>
  <si>
    <t>12.1992</t>
  </si>
  <si>
    <t>Budynek mieszkalny 18 rodz. K-rz ul.Żeromskiego-Prusa 5</t>
  </si>
  <si>
    <t>26/5 nowy nr 918</t>
  </si>
  <si>
    <t>26/9 nowy nr  926</t>
  </si>
  <si>
    <t>82/14 nowy nr 1067</t>
  </si>
  <si>
    <t>Rola sad zabudowana budynek starej szkoły mieszkanie komunalne- dzierżawa gruntu p.Jarząb</t>
  </si>
  <si>
    <t>117/18</t>
  </si>
  <si>
    <t>KW 17905</t>
  </si>
  <si>
    <t>599/4</t>
  </si>
  <si>
    <t>23.04.1993r</t>
  </si>
  <si>
    <t>81/4 i 81/5</t>
  </si>
  <si>
    <t>blok wielorodziny w użyt.wieczyst.Spółdzielini Mieszkaniowej Szamotuły</t>
  </si>
  <si>
    <t xml:space="preserve">KW 20098 </t>
  </si>
  <si>
    <t>81/9,81/12,81/16,81/17,81/18, 81/20,81/21, 81/23,81/30</t>
  </si>
  <si>
    <t>grunty zabudowane - użytk.wieczysty "PREBUD" Zakład w Pólku</t>
  </si>
  <si>
    <t>01.04.1997 akt not. Nr 3278/1997</t>
  </si>
  <si>
    <t>224/7 wieża telefoni komórkowej</t>
  </si>
  <si>
    <t>23.07.2001 część o pow. 0,1000 ha</t>
  </si>
  <si>
    <t>KW 31880</t>
  </si>
  <si>
    <t>skom. 30.04.1999</t>
  </si>
  <si>
    <t>30/2                   30/1</t>
  </si>
  <si>
    <t>KW 19576 KW 21867</t>
  </si>
  <si>
    <t>82/1                   82/5</t>
  </si>
  <si>
    <t>12.06.2002</t>
  </si>
  <si>
    <t>KW 33525</t>
  </si>
  <si>
    <t>33/3</t>
  </si>
  <si>
    <t xml:space="preserve">akt not. 28.04.2000 </t>
  </si>
  <si>
    <t>116/1</t>
  </si>
  <si>
    <t>KW 27385</t>
  </si>
  <si>
    <t>skom. 03.04.1996</t>
  </si>
  <si>
    <t>KW 20009</t>
  </si>
  <si>
    <t>60/6</t>
  </si>
  <si>
    <t>skom. 28.04.1993</t>
  </si>
  <si>
    <t>18/33</t>
  </si>
  <si>
    <t>KW 49122</t>
  </si>
  <si>
    <t>174/1               174/2</t>
  </si>
  <si>
    <t>akt not. 3.06.2003</t>
  </si>
  <si>
    <t>KW 19567</t>
  </si>
  <si>
    <t>46/1</t>
  </si>
  <si>
    <t>KW 19566</t>
  </si>
  <si>
    <t>28/4</t>
  </si>
  <si>
    <t>28/5</t>
  </si>
  <si>
    <t>81/27</t>
  </si>
  <si>
    <t>skom. 06.10.1993</t>
  </si>
  <si>
    <t>KW 33526</t>
  </si>
  <si>
    <t>66/7</t>
  </si>
  <si>
    <t>30.04.1999</t>
  </si>
  <si>
    <t>KW 31881</t>
  </si>
  <si>
    <t>35/1</t>
  </si>
  <si>
    <t>Przebudowa drogi o długości 1942mb i szerokości 4mb. Warstwa górna z kruszywa stabilizowanego mechanicznie o grubości 4cm. Warstwa podbudowy z gruzu betonowego o grubości 12cm. Warstwa wyrównawcza z gruzu betonowego. Istniejące podłoże gruntowe odpowiednio wyprofilowane i zageszczone. Mechaniczna ścinka poboczy.</t>
  </si>
  <si>
    <t>Wykonano odcinek kanalizacji deszczowej PCV fi 315 o długości 83m, dwa wpusty uliczne fi 500 i przykanaliki fi 200 długości 10m. Wykonano chodnik z płytek betonowych ryflowanych 35x35x5 o długości 130m (od Orzeszkowej do Gałczyńskiego) oraz 96m (od Gałczyńskiego do Konopnickiej), wjazdy z kostki betonoweh gr 8cm.</t>
  </si>
  <si>
    <t>akt not. 28.11.2002</t>
  </si>
  <si>
    <t>KW 39422</t>
  </si>
  <si>
    <t>KW 49123</t>
  </si>
  <si>
    <t>66/13</t>
  </si>
  <si>
    <t>64/2</t>
  </si>
  <si>
    <t>WIERZCHACZEWO</t>
  </si>
  <si>
    <t>Dec.komunalizacyjna Wojewody Poznańskiego z dn.20.04.1993r. Nr GG-VII-B-7252/43/6/93        Zarząd od 01.01.2003 decyzja PZ-02/02</t>
  </si>
  <si>
    <t xml:space="preserve">Dec.komunalizacyjna Wojewody Poznańskiego z dn.16.07.1996r. Nr GG-VII-B-7252/43/35/96/2764 Zarząd od 01.01.2003 decyzja PZ-01/02 </t>
  </si>
  <si>
    <t>Nieodpłatne nabycie od AWRSP                               Akt notarialny                        Nr 2559/2003 z 03.06.2003</t>
  </si>
  <si>
    <t>KW 48620</t>
  </si>
  <si>
    <t>Świetlica w Dolnym Polu</t>
  </si>
  <si>
    <t>Budynek w stanie technicznym dobrym, wyposażony w inst. wodno-kanalizacyjną (szambo), brak ogrzewania budynku</t>
  </si>
  <si>
    <t>Akt not. Nr 4760/2004             z dn. 30.04.2004</t>
  </si>
  <si>
    <t>KW 27041</t>
  </si>
  <si>
    <t>Grunty pod budynkiem świetlicy wiejskiej</t>
  </si>
  <si>
    <t>Działka za Biuro Rady Gminy, lokal mieszkalny</t>
  </si>
  <si>
    <t>Działka pod budynkami UG+lokale mieszkalne, Posterunek Policji, siedziba GOPS</t>
  </si>
  <si>
    <t>Działka za budynkiem Biura Rady Gminy, część lokalu mieszkalnego</t>
  </si>
  <si>
    <t>skom. 03.02.2000</t>
  </si>
  <si>
    <t>skom. 22.12.1992</t>
  </si>
  <si>
    <t>KW 34844</t>
  </si>
  <si>
    <t>skom. 31.12.1991</t>
  </si>
  <si>
    <t>skom. 10.04.1996</t>
  </si>
  <si>
    <t>Nabycie od AWRSP nieodpłatne 18.03.1997 Anot. 2897/1997</t>
  </si>
  <si>
    <t>skom. 21.10.1997</t>
  </si>
  <si>
    <t>Nabycie od ANR nieodpłatnie akt not. Z dn. 05.12.2003</t>
  </si>
  <si>
    <t>skom. 23.04.1993</t>
  </si>
  <si>
    <t>skom. 19.04.1996</t>
  </si>
  <si>
    <t>skom. 22.04.1993</t>
  </si>
  <si>
    <t>skom. 03.04.1995</t>
  </si>
  <si>
    <t>skom. 13.03.1995</t>
  </si>
  <si>
    <t>Akt not. 28.02.1987</t>
  </si>
  <si>
    <t>skom. 14.10.1993</t>
  </si>
  <si>
    <t>skom. 05.05.1995</t>
  </si>
  <si>
    <t>skom. 20.04.1993</t>
  </si>
  <si>
    <t>skom. 08.05.1996</t>
  </si>
  <si>
    <t>skom. 16.07.1996</t>
  </si>
  <si>
    <t>skom. 28.06.1993</t>
  </si>
  <si>
    <t>skom. 29.03.1994</t>
  </si>
  <si>
    <t>Aerator AS 10, filtr F 12, zbiornik hydrauliczny AI 2,5, sprężąrka powietrza SF 2-8 SKID, zbioprnik retencyjny pneumatyki, zbiornik sprężarki powietrza A II-1,0, pompa BT 4 a 1601, szafa sterownicza SZS-1</t>
  </si>
  <si>
    <t xml:space="preserve">4 aeratory o śreadnicy 600 mm, 4 filtry ciśnieniowe o średnicy 1800 mm, sprężarka powietrza, chlorator, zbiornik wyrownawczy 3 x 100 m3, 4 pompy 80 PJM 215 z wodomierzem o 150 mm, 3 zbiorniki hydroforowe o średnicy 1800 m i pojemności 6,3 ,3 </t>
  </si>
  <si>
    <t>Aeroator o śr. 1000 mm typu AS 10, 3 filtry ciśnieniowe o śr. 1200 mm, typu F 12, zbiornik hydroforowy o śr. 1200 mm, typu AI 2,5, sprężarka powietrza SF 2-8 SKID, zbiornik retencyjny pneumatyki 40L, zbiornik sprężonego powietrza o śr. 800 mm i pojemności 1m3 typu A II - 1,0; pompa dozująca podchloryn sodowy BT 4 a 1601 z głowicą z odpowietrzeniam, szafa streownicza SZS -1</t>
  </si>
  <si>
    <t>Aerator o śr 300 mm, filtr ciśnieniowy o śr. 900 mm, sprężarka powietrza, chlorator, 2 zbiorniki chydroforowe o śr. 900 mm i pojemności 1 m3, odżelaziacz "Magnum CV 942"</t>
  </si>
  <si>
    <t>Aeroator ciśnieniowy o śr. 60 mm, filtr ciśnieniowy o śr. 1800 mm, sprężarka powietrza, chlorator, 2 zbiorniki hydroforowe o śr. 900 mm i pojemności 1,0 m3</t>
  </si>
  <si>
    <t>Odżelaziacz o średnicy 1200 mm - 2 szt., zbiornik hydroforowy o śr. 1,2 m i pojemności 2,5 m3 - 2 szt., uklad autopmatyki sterujacy pompą głębinową, chloratora i zaworow sprężonego powietrza, sprężarka tłokowa ze zbiornikiem powietrza.</t>
  </si>
  <si>
    <t>Oczyszczalnia typy Bioblok MU-100 o przepustowości 180m3/d. Stan techniczny dobry. Przekazana w trwały zarzad decyzją nr PZ-01/02 ZUK w Kaźmierzu</t>
  </si>
  <si>
    <t>Teren zieleni przy cmentarzu (plac)</t>
  </si>
  <si>
    <t>Rola, łąka Dolne Pole na cele rolnicze (dzierżawa G.Kupś)</t>
  </si>
  <si>
    <t>Grunt pod świetlicą wiejska i strażnicą</t>
  </si>
  <si>
    <t>197/8, 197/6</t>
  </si>
  <si>
    <t>Budynek sklepu z cząścią mieszkalną</t>
  </si>
  <si>
    <t>255/3 , 256</t>
  </si>
  <si>
    <t>483/36</t>
  </si>
  <si>
    <t>483/37</t>
  </si>
  <si>
    <t>483/38</t>
  </si>
  <si>
    <t xml:space="preserve">483/35 </t>
  </si>
  <si>
    <t>02.11.2004</t>
  </si>
  <si>
    <t>471/9</t>
  </si>
  <si>
    <t>374/1</t>
  </si>
  <si>
    <r>
      <t xml:space="preserve">255/4             </t>
    </r>
    <r>
      <rPr>
        <sz val="10"/>
        <rFont val="Times New Roman CE"/>
        <family val="1"/>
      </rPr>
      <t xml:space="preserve">             471/6             471/11</t>
    </r>
  </si>
  <si>
    <t>Działka zabudowana bud.GS (dz.255/4) i baza skupu (dz.471/6,471/11)  oddane w wieczyste użytkowanie GS K-rz</t>
  </si>
  <si>
    <t>KW 30725 KW 27386</t>
  </si>
  <si>
    <t xml:space="preserve">25.03.1998 25.07.1996 </t>
  </si>
  <si>
    <t>skom. 20.04.1993   skom. 11.04.1995</t>
  </si>
  <si>
    <t>KW 45452</t>
  </si>
  <si>
    <t>Budynek po byłej GS- obecnie budynek mieszkalny</t>
  </si>
  <si>
    <t>skom.11.04.2007</t>
  </si>
  <si>
    <t>30.12.1998</t>
  </si>
  <si>
    <t>KW 24511</t>
  </si>
  <si>
    <t>Były budynek piekarni obecnie na cele mieszkaniowe</t>
  </si>
  <si>
    <t>skom.20.04.1993</t>
  </si>
  <si>
    <t>KW 24509</t>
  </si>
  <si>
    <t>11.04.1999</t>
  </si>
  <si>
    <t>483/39, 483/40</t>
  </si>
  <si>
    <t>Bud.mieszkalny i gospodarczy ul.Dolna 8 K-rz zmiana nazwy ulicy na ul.Gimnazjalną 6</t>
  </si>
  <si>
    <t>Bud.mieszkalny ul.Nowowiejska 21</t>
  </si>
  <si>
    <t>Na terenie gminy znajduje się sieć kanalizacji sanitarnej o długości 25.782,30 mb Wykonana z PCV i kamionki. Ogólny stan techniczny dobry. W 2003 roku wybudowano sieć kanalizacji sanitarnej w Bytyń Fi 160 mm-251 mb, Fi 200 mm - 416 mb, Fi 315 mm - 875 mb. W 2006 r. wybudowano sieć kanalizacyjną w Kaźmierzu przy ul.Spokojnej z PCV fi 200 22 mb z 1 studzienką fi 315-425, przy ul.Poznańskiej z PCV fi 150 30 mb z 1 studzienką fi 315-425, przy ul.Radosnej z PCV fi 200 100 mbz 3 studzienkami fi 315-425</t>
  </si>
  <si>
    <t>Na terenie gminy znajduje się sieć wodociągowa o długości 57.212 mb Śieć wykonanna z stali -ocynk, azbestu i PCV. Ogólny stan sieci dobry. W 2006 r. wybudowano sieć wodociągową w Radzynach ul.Wrzosowa z PCV fi 110 400 mb z 2 hydrantami podziemnymi fi 80, w Młodasku przy ul.Polnej i Dojazdowej z PCV fi 110 190 mb z 1 hydrantem podziemnym fi 80, w Młodasku przy ul.Prostej z PCV fi 90 60 mb, w Młodasku z PCV fi90 239 mb z 1 hydrantem podziemnym fi 80, w Kaźmierzu przy ul.Spokojnej z PCV fi 110 24 mb oraz sieć Młodasko - Bytyń z PCV fi 160 - 4213 mb, fi 110 - 1396 mb, fi 90 - 54 mb wraz z 58 przyłączami</t>
  </si>
  <si>
    <t>Autobus Jelcz T 120, rok produkcji 1998, nr podwozia 12040W0000364, nr silnika TT980305399, nr rej.PSZ13VT</t>
  </si>
  <si>
    <t>Zbycie działki nr 79/2 o powierzchni 0,3220 na rzecz p.Macieja Kaczmarka (akt not. 18748/2007 z dnia 15.11.2007.)</t>
  </si>
  <si>
    <t xml:space="preserve">Konserwacja rowu </t>
  </si>
  <si>
    <t>Wymieniono 3 okna wraz z parapetami</t>
  </si>
  <si>
    <r>
      <t>Wykonano tynk mineralny na powierzchni 240 m</t>
    </r>
    <r>
      <rPr>
        <vertAlign val="superscript"/>
        <sz val="10"/>
        <rFont val="Times New Roman CE"/>
        <family val="0"/>
      </rPr>
      <t>2</t>
    </r>
  </si>
  <si>
    <t>Trzy lokale użytkowe i jeden garaż, siedziba GOPS, budynek administracyjny (siedziba Urzędu Gminy). Stan techniczny dobry. Budynek wyposażony w inst.wod.-kan. oraz co</t>
  </si>
  <si>
    <t>Nabycie od ANR. Przekazano do zasobu mieszkaniowego ZUK Kaźmierz w dniu 06.03.2008.Wymieniono 4 okna wraz z parapetami</t>
  </si>
  <si>
    <t>Akt not. Nr 2784/97                                                    z dn. 14.03.1997</t>
  </si>
  <si>
    <t>Budynek mieszkalny ul.Dworcowa 37/2 (lokal mieszkalny)</t>
  </si>
  <si>
    <t>Naprawiono bramy garażowe.</t>
  </si>
  <si>
    <t>Budynek położony na działce Nr 74/03. Budynek  wyposażony w insatalację elektryczną, kanalizacjyjną i wodną. Brak ogrzewania.Stan dobry.</t>
  </si>
  <si>
    <t>Wymieniono zbezpieczenia przedlicznikowe. Wykonanno dokumentację projektową budowy kotłowni gazowej.</t>
  </si>
  <si>
    <t>Wykonano docieplenie i elewację zewnętrzną budynku oraz wymieniono bramy garażowe.</t>
  </si>
  <si>
    <t>Wymieniono okna.</t>
  </si>
  <si>
    <t>Świetlica w Młodasku</t>
  </si>
  <si>
    <t>Świetlica w Kiączynie</t>
  </si>
  <si>
    <t>Naprawiono instalację elektryczną.</t>
  </si>
  <si>
    <t>Świetlica w Komorowie</t>
  </si>
  <si>
    <t>Remont ogrzewania CO, wymiana grzejników i pieca</t>
  </si>
  <si>
    <t>Remont sali gimnastycznej polegający na wymianie stolarki okiennej, drzwiowej wykonaniu nowej podłogi oraz malowaniu.</t>
  </si>
  <si>
    <t>Wymieniono stolarkę okienną 9 szt.</t>
  </si>
  <si>
    <t>Wymieniono stolarkę okienną 4 szt. oraz wymieniono drzwi.</t>
  </si>
  <si>
    <t>Wyremontowano dach - położono nową papę.</t>
  </si>
  <si>
    <t>Utwardzono plac przed budynkiem, wykonano parkan oraz zainstalowano monitoring budynku.</t>
  </si>
  <si>
    <t>Budynek murowany po remoncie. Stan techniczny dobry. Wyposażony w inst.wod.-kan., ogrzewanie gazowe. W 2005r. zakonserwowano dach.</t>
  </si>
  <si>
    <t>Budynek na działce nr 265/4 oddany w 2004 roku.Wyposażony w inst.elektryczną, wod.-kan., ogrzewanie gazowe. Budynek dostosowany dla osób niepełnosprawnych. Stan budynku bardzo dobry.</t>
  </si>
  <si>
    <t>Utwardzono plac przed budynkiem.</t>
  </si>
  <si>
    <t>Wymiana stolarki okiennej 3 szt. Wymiana wewnętrznej stolarki drzwiowej. Remont pomieszczeń dawnego punktu szczepień i rejestracji w celu adaptacji ich na potrzeby Przychodni Lekarzy Rodzinnych. Wykonano roboty malarskie, płytkarskie oraz wewnętrzne roboty instalacyjne wod.-kan i co.</t>
  </si>
  <si>
    <t>Wymieniono stolarkę okienną 2 szt.</t>
  </si>
  <si>
    <t>Wykonano tynk mineralny na powierzchni 562 m2, wymieniono parapety oraz wykonano remont pomieszczeń w budynku B, wyremontowano pomieszczenie oraz wymieniono drzwi w budynku D</t>
  </si>
  <si>
    <t>Autobus Mercedes-Benz Sprinter 412D KA (20+8), rok produkcji 1999, nr vin WDB 904463 1P 973152, nr silnika 602980 00 303976, nr rej. PSZ59YR</t>
  </si>
  <si>
    <t>Samochód osobowy Volkswagen Transporter 70X0D T4 D, rok produkcji 1993, nr nadwozia WV2ZZZ70ZPH127539, nr rej.PSZ09XK</t>
  </si>
  <si>
    <t>Koparka JCB 3CX rok produkcji 2000, nr silnika AR50678U103170G, nr podwozia SLP3CXTSYE0493874. Koparka zakupiona przez Zakład Usług Komunalny w Kaźmierzu 21.12.2005r.</t>
  </si>
  <si>
    <t>Ubijak WACKER BS 60-2i 280 mm</t>
  </si>
  <si>
    <t>Oczyszczalnia o przepustowości 140m3/d jest nowoczesną, zautomatyzowaną oczyszczalnią posiadającą dodatkowo zbiornik o pojemności 100m3 na ścieki dowożone oraz urządzenie do workowania osadu. Przekazana w trwały zarzad decyzją nr PZ-01/02 ZUK w Kaźmierzu</t>
  </si>
  <si>
    <t>Oczyszczalnia o przepustowości 314m3/d oczyszczająca ścieki dopływające siecią kanalizacji grawitacyjnej o dł.2.536 mb i rurociągiem tłocznym o dł.836 mb oraz ścieki dowożone samochodami asenizacyjnymi. Przekazana w trwały zarzad decyzją nr PZ-01/02 ZUK w Kaźmierzu</t>
  </si>
  <si>
    <t>170/51</t>
  </si>
  <si>
    <t>Kw 49686</t>
  </si>
  <si>
    <t>1013</t>
  </si>
  <si>
    <t>25/3</t>
  </si>
  <si>
    <t>25/1</t>
  </si>
  <si>
    <t>Droga polna, część nawierzchnia asfaltowa Witkowice</t>
  </si>
  <si>
    <t xml:space="preserve">170/14 170/15 170/16 170/17 170/58 170/59 120/42 120/43 </t>
  </si>
  <si>
    <t>Drogi polne Bytyń</t>
  </si>
  <si>
    <t>17.12.2003</t>
  </si>
  <si>
    <t>178/8</t>
  </si>
  <si>
    <t>120/55</t>
  </si>
  <si>
    <t>224/3</t>
  </si>
  <si>
    <t xml:space="preserve">43/5 44/6 44/14 46/10 46/26 47/12 47/26 57/12 57/15 63/4 63/6 </t>
  </si>
  <si>
    <t>Droga polna Młodasko</t>
  </si>
  <si>
    <t>96/7</t>
  </si>
  <si>
    <t>57/20</t>
  </si>
  <si>
    <t>88/5</t>
  </si>
  <si>
    <t>262/1</t>
  </si>
  <si>
    <t>ul. Słoneczna - droga utwardzona beton</t>
  </si>
  <si>
    <t>Akt. Not. 04.04.2003</t>
  </si>
  <si>
    <t>Droga asfaltowa Nowa Wieś/Kaźmierz</t>
  </si>
  <si>
    <t>Droga asfaltowa Nowa Wieś/Kaźmierz ul.Jabłoniowa</t>
  </si>
  <si>
    <t>Droga asfaltowa Nowa Wieś/Kaźmierz ul.Leśna</t>
  </si>
  <si>
    <t>Droga asfaltowa ul.Okrężna Nowa Wieś/Kaźmierz</t>
  </si>
  <si>
    <t>Droga asfaltowa ul.Wiśniowa Nowa Wieś/Kaźmierz</t>
  </si>
  <si>
    <t>Droga polna Nowa Wieś/Kaźmierz</t>
  </si>
  <si>
    <t>Droga polna Nowa Wieś/Kaźmierz ul.Leśna</t>
  </si>
  <si>
    <t>Droga utwardzona Nowa Wieś/Kaźmierz</t>
  </si>
  <si>
    <t>Droga utwardzona Nowa Wieś/Kaźmierz ul.Wiśniowa</t>
  </si>
  <si>
    <t>S - 59 - 1</t>
  </si>
  <si>
    <t>31.12.1996</t>
  </si>
  <si>
    <t>KOMOROWO</t>
  </si>
  <si>
    <t>KW 22405</t>
  </si>
  <si>
    <t>8</t>
  </si>
  <si>
    <t>31/1</t>
  </si>
  <si>
    <t>82</t>
  </si>
  <si>
    <t>88</t>
  </si>
  <si>
    <t>12.2000</t>
  </si>
  <si>
    <t>10.2000</t>
  </si>
  <si>
    <t>10.2001</t>
  </si>
  <si>
    <t>Budynek mieszkalny         ul.Dworcowa 10-12 K-rz</t>
  </si>
  <si>
    <t>KOPANINA</t>
  </si>
  <si>
    <t>GAJ WIELKI</t>
  </si>
  <si>
    <t>KAŹMIERZ</t>
  </si>
  <si>
    <t>Dec.komunalizacyjna Wojewody Poznańskiego z dn.03.04.1996r. Nr GG-VII-B-7252/43/9/96/358</t>
  </si>
  <si>
    <t>Dec.komunalizacyjna Wojewody Poznańskiego z dn.14.10.1993r. Nr GG-VII-B-7252/43/89/93</t>
  </si>
  <si>
    <t>Cztery lokale mieszkalne. Stan budynku: dach w niektórych miejscach przecieka, widoczne pęknięcia ścian, podłaoga w jednym mieszkaniu zarwana. Mieszkania wyposażone są w instalację wodną i kanalizacyjną/ szambo. Budynek gospodarczy murowany w stanie dobrym.</t>
  </si>
  <si>
    <t>S - 51 - 5</t>
  </si>
  <si>
    <t>BZ</t>
  </si>
  <si>
    <t>0,35 ha</t>
  </si>
  <si>
    <t>1/14</t>
  </si>
  <si>
    <t>1/13</t>
  </si>
  <si>
    <t>Budynek Biblioteki i Kina ul.Dworcowa Kaźmierz</t>
  </si>
  <si>
    <t>KW 23410</t>
  </si>
  <si>
    <t>KW 23212</t>
  </si>
  <si>
    <t>Akt Notarialny Nr - Repertorium A 3228/94 z dnia 25.05.1994</t>
  </si>
  <si>
    <t>KW 23429</t>
  </si>
  <si>
    <t>KW 20083</t>
  </si>
  <si>
    <t>KW 23480</t>
  </si>
  <si>
    <t>KW 19379</t>
  </si>
  <si>
    <t>KW 21939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</si>
</sst>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0"/>
    <numFmt numFmtId="166" formatCode="0.0%"/>
    <numFmt numFmtId="167" formatCode="#,##0.0"/>
    <numFmt numFmtId="168" formatCode="0.0000"/>
    <numFmt numFmtId="169" formatCode="#,##0.000"/>
    <numFmt numFmtId="170" formatCode="#,##0.00000"/>
    <numFmt numFmtId="171" formatCode="0.00000"/>
  </numFmts>
  <fonts count="37">
    <font>
      <sz val="10"/>
      <name val="Arial CE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12"/>
      <name val="Times New Roman CE"/>
      <family val="1"/>
    </font>
    <font>
      <sz val="10"/>
      <color indexed="12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 CE"/>
      <family val="1"/>
    </font>
    <font>
      <b/>
      <sz val="16"/>
      <name val="Times New Roman CE"/>
      <family val="1"/>
    </font>
    <font>
      <sz val="10"/>
      <color indexed="10"/>
      <name val="Times New Roman CE"/>
      <family val="1"/>
    </font>
    <font>
      <vertAlign val="superscript"/>
      <sz val="10"/>
      <name val="Times New Roman CE"/>
      <family val="0"/>
    </font>
    <font>
      <b/>
      <sz val="9"/>
      <name val="Times New Roman CE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left" vertical="center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24" borderId="10" xfId="0" applyFont="1" applyFill="1" applyBorder="1" applyAlignment="1">
      <alignment/>
    </xf>
    <xf numFmtId="4" fontId="4" fillId="24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14" fillId="24" borderId="10" xfId="0" applyFont="1" applyFill="1" applyBorder="1" applyAlignment="1">
      <alignment horizontal="left" vertical="center"/>
    </xf>
    <xf numFmtId="4" fontId="4" fillId="24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left" vertical="center" wrapText="1"/>
    </xf>
    <xf numFmtId="4" fontId="6" fillId="11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/>
    </xf>
    <xf numFmtId="166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/>
    </xf>
    <xf numFmtId="166" fontId="4" fillId="24" borderId="1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/>
    </xf>
    <xf numFmtId="166" fontId="2" fillId="24" borderId="10" xfId="0" applyNumberFormat="1" applyFont="1" applyFill="1" applyBorder="1" applyAlignment="1">
      <alignment horizontal="center" vertical="center" wrapText="1"/>
    </xf>
    <xf numFmtId="166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vertical="center"/>
    </xf>
    <xf numFmtId="166" fontId="2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24" borderId="10" xfId="0" applyFont="1" applyFill="1" applyBorder="1" applyAlignment="1">
      <alignment horizontal="left"/>
    </xf>
    <xf numFmtId="165" fontId="4" fillId="24" borderId="10" xfId="0" applyNumberFormat="1" applyFont="1" applyFill="1" applyBorder="1" applyAlignment="1">
      <alignment vertical="center" wrapText="1"/>
    </xf>
    <xf numFmtId="4" fontId="4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5" fillId="20" borderId="10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center" vertical="center"/>
    </xf>
    <xf numFmtId="49" fontId="5" fillId="20" borderId="10" xfId="0" applyNumberFormat="1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vertical="center"/>
    </xf>
    <xf numFmtId="165" fontId="5" fillId="20" borderId="10" xfId="0" applyNumberFormat="1" applyFont="1" applyFill="1" applyBorder="1" applyAlignment="1">
      <alignment horizontal="center" vertical="center"/>
    </xf>
    <xf numFmtId="4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49" fontId="3" fillId="20" borderId="10" xfId="0" applyNumberFormat="1" applyFont="1" applyFill="1" applyBorder="1" applyAlignment="1">
      <alignment horizontal="center" vertical="center"/>
    </xf>
    <xf numFmtId="0" fontId="3" fillId="2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2" fillId="11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Border="1" applyAlignment="1" quotePrefix="1">
      <alignment horizontal="center" vertical="center"/>
    </xf>
    <xf numFmtId="166" fontId="2" fillId="24" borderId="13" xfId="0" applyNumberFormat="1" applyFont="1" applyFill="1" applyBorder="1" applyAlignment="1">
      <alignment horizontal="center" vertical="center"/>
    </xf>
    <xf numFmtId="166" fontId="2" fillId="24" borderId="10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/>
    </xf>
    <xf numFmtId="165" fontId="4" fillId="24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4" fillId="24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/>
    </xf>
    <xf numFmtId="167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4" fillId="24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2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vertical="center" wrapText="1"/>
    </xf>
    <xf numFmtId="4" fontId="4" fillId="24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6" fillId="11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165" fontId="6" fillId="11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vertical="center" wrapText="1"/>
    </xf>
    <xf numFmtId="4" fontId="2" fillId="24" borderId="14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horizontal="left"/>
    </xf>
    <xf numFmtId="4" fontId="4" fillId="24" borderId="10" xfId="0" applyNumberFormat="1" applyFont="1" applyFill="1" applyBorder="1" applyAlignment="1">
      <alignment horizontal="left" vertical="center"/>
    </xf>
    <xf numFmtId="16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169" fontId="4" fillId="24" borderId="10" xfId="0" applyNumberFormat="1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left" vertical="center"/>
    </xf>
    <xf numFmtId="4" fontId="2" fillId="0" borderId="13" xfId="0" applyNumberFormat="1" applyFont="1" applyBorder="1" applyAlignment="1">
      <alignment vertical="center"/>
    </xf>
    <xf numFmtId="168" fontId="2" fillId="0" borderId="10" xfId="0" applyNumberFormat="1" applyFont="1" applyFill="1" applyBorder="1" applyAlignment="1">
      <alignment horizontal="left" vertical="center" wrapText="1"/>
    </xf>
    <xf numFmtId="0" fontId="4" fillId="22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4" fontId="4" fillId="22" borderId="14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right" vertical="center" wrapText="1"/>
    </xf>
    <xf numFmtId="49" fontId="2" fillId="24" borderId="10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wrapText="1"/>
    </xf>
    <xf numFmtId="168" fontId="2" fillId="0" borderId="0" xfId="0" applyNumberFormat="1" applyFont="1" applyAlignment="1">
      <alignment horizontal="center"/>
    </xf>
    <xf numFmtId="168" fontId="2" fillId="24" borderId="10" xfId="0" applyNumberFormat="1" applyFont="1" applyFill="1" applyBorder="1" applyAlignment="1">
      <alignment horizontal="center" vertical="center"/>
    </xf>
    <xf numFmtId="168" fontId="4" fillId="24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68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168" fontId="4" fillId="24" borderId="10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left" vertical="center" wrapText="1"/>
    </xf>
    <xf numFmtId="168" fontId="4" fillId="24" borderId="13" xfId="0" applyNumberFormat="1" applyFont="1" applyFill="1" applyBorder="1" applyAlignment="1">
      <alignment horizontal="center" vertical="center"/>
    </xf>
    <xf numFmtId="168" fontId="4" fillId="24" borderId="10" xfId="0" applyNumberFormat="1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6" fontId="2" fillId="20" borderId="10" xfId="0" applyNumberFormat="1" applyFont="1" applyFill="1" applyBorder="1" applyAlignment="1">
      <alignment horizontal="center"/>
    </xf>
    <xf numFmtId="168" fontId="6" fillId="20" borderId="10" xfId="0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right" vertical="center" wrapText="1"/>
    </xf>
    <xf numFmtId="49" fontId="2" fillId="0" borderId="10" xfId="0" applyNumberFormat="1" applyFont="1" applyFill="1" applyBorder="1" applyAlignment="1" quotePrefix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" fillId="20" borderId="10" xfId="0" applyFont="1" applyFill="1" applyBorder="1" applyAlignment="1">
      <alignment horizontal="left"/>
    </xf>
    <xf numFmtId="4" fontId="2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24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left" vertical="center"/>
    </xf>
    <xf numFmtId="4" fontId="2" fillId="24" borderId="13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Border="1" applyAlignment="1">
      <alignment horizontal="left"/>
    </xf>
    <xf numFmtId="4" fontId="2" fillId="24" borderId="10" xfId="0" applyNumberFormat="1" applyFont="1" applyFill="1" applyBorder="1" applyAlignment="1">
      <alignment horizontal="left"/>
    </xf>
    <xf numFmtId="4" fontId="2" fillId="2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left" vertical="center"/>
    </xf>
    <xf numFmtId="4" fontId="2" fillId="0" borderId="14" xfId="0" applyNumberFormat="1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20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7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168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7" fillId="22" borderId="14" xfId="0" applyFont="1" applyFill="1" applyBorder="1" applyAlignment="1">
      <alignment vertical="center" wrapText="1"/>
    </xf>
    <xf numFmtId="0" fontId="7" fillId="22" borderId="11" xfId="0" applyFont="1" applyFill="1" applyBorder="1" applyAlignment="1">
      <alignment vertical="center" wrapText="1"/>
    </xf>
    <xf numFmtId="0" fontId="7" fillId="22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 quotePrefix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24" borderId="11" xfId="0" applyFont="1" applyFill="1" applyBorder="1" applyAlignment="1">
      <alignment horizontal="left" vertical="center" wrapText="1"/>
    </xf>
    <xf numFmtId="0" fontId="14" fillId="24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165" fontId="18" fillId="0" borderId="13" xfId="0" applyNumberFormat="1" applyFont="1" applyBorder="1" applyAlignment="1">
      <alignment horizontal="center" vertical="center" wrapText="1"/>
    </xf>
    <xf numFmtId="165" fontId="18" fillId="0" borderId="15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22" borderId="14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4" fontId="2" fillId="22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7" fillId="22" borderId="14" xfId="0" applyFont="1" applyFill="1" applyBorder="1" applyAlignment="1">
      <alignment horizontal="center" vertical="center" wrapText="1"/>
    </xf>
    <xf numFmtId="0" fontId="7" fillId="22" borderId="11" xfId="0" applyFont="1" applyFill="1" applyBorder="1" applyAlignment="1">
      <alignment horizontal="center" vertical="center" wrapText="1"/>
    </xf>
    <xf numFmtId="0" fontId="7" fillId="22" borderId="1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center" vertical="center" wrapText="1"/>
    </xf>
    <xf numFmtId="4" fontId="4" fillId="22" borderId="14" xfId="0" applyNumberFormat="1" applyFont="1" applyFill="1" applyBorder="1" applyAlignment="1">
      <alignment horizontal="center" vertical="center" wrapText="1"/>
    </xf>
    <xf numFmtId="4" fontId="4" fillId="22" borderId="11" xfId="0" applyNumberFormat="1" applyFont="1" applyFill="1" applyBorder="1" applyAlignment="1">
      <alignment horizontal="center" vertical="center" wrapText="1"/>
    </xf>
    <xf numFmtId="4" fontId="4" fillId="22" borderId="18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" fontId="19" fillId="0" borderId="14" xfId="0" applyNumberFormat="1" applyFont="1" applyBorder="1" applyAlignment="1">
      <alignment horizontal="left" vertical="center" wrapText="1"/>
    </xf>
    <xf numFmtId="4" fontId="19" fillId="0" borderId="11" xfId="0" applyNumberFormat="1" applyFont="1" applyBorder="1" applyAlignment="1">
      <alignment horizontal="left" vertical="center" wrapText="1"/>
    </xf>
    <xf numFmtId="4" fontId="19" fillId="0" borderId="18" xfId="0" applyNumberFormat="1" applyFont="1" applyBorder="1" applyAlignment="1">
      <alignment horizontal="left" vertical="center" wrapText="1"/>
    </xf>
    <xf numFmtId="0" fontId="4" fillId="22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01"/>
  <sheetViews>
    <sheetView zoomScalePageLayoutView="0" workbookViewId="0" topLeftCell="A484">
      <selection activeCell="A2" sqref="A2:F499"/>
    </sheetView>
  </sheetViews>
  <sheetFormatPr defaultColWidth="9.00390625" defaultRowHeight="12.75"/>
  <cols>
    <col min="1" max="1" width="5.125" style="18" customWidth="1"/>
    <col min="2" max="2" width="11.125" style="67" customWidth="1"/>
    <col min="3" max="3" width="12.125" style="169" customWidth="1"/>
    <col min="4" max="4" width="22.00390625" style="3" customWidth="1"/>
    <col min="5" max="5" width="19.875" style="2" customWidth="1"/>
    <col min="6" max="6" width="32.125" style="143" customWidth="1"/>
    <col min="7" max="16384" width="9.125" style="3" customWidth="1"/>
  </cols>
  <sheetData>
    <row r="1" ht="12.75">
      <c r="A1" s="183"/>
    </row>
    <row r="2" ht="19.5" thickBot="1">
      <c r="A2" s="1" t="s">
        <v>388</v>
      </c>
    </row>
    <row r="3" spans="1:6" s="4" customFormat="1" ht="36.75" customHeight="1">
      <c r="A3" s="219" t="s">
        <v>1171</v>
      </c>
      <c r="B3" s="218" t="s">
        <v>671</v>
      </c>
      <c r="C3" s="217" t="s">
        <v>387</v>
      </c>
      <c r="D3" s="219" t="s">
        <v>1240</v>
      </c>
      <c r="E3" s="219" t="s">
        <v>1241</v>
      </c>
      <c r="F3" s="220" t="s">
        <v>1471</v>
      </c>
    </row>
    <row r="4" spans="1:6" s="31" customFormat="1" ht="12.75">
      <c r="A4" s="81"/>
      <c r="B4" s="71"/>
      <c r="C4" s="170"/>
      <c r="D4" s="75"/>
      <c r="E4" s="24"/>
      <c r="F4" s="144"/>
    </row>
    <row r="5" spans="1:6" s="20" customFormat="1" ht="32.25" customHeight="1">
      <c r="A5" s="16">
        <v>1</v>
      </c>
      <c r="B5" s="40" t="s">
        <v>182</v>
      </c>
      <c r="C5" s="155">
        <f>0.34</f>
        <v>0.34</v>
      </c>
      <c r="D5" s="30" t="s">
        <v>208</v>
      </c>
      <c r="E5" s="45" t="s">
        <v>1334</v>
      </c>
      <c r="F5" s="221"/>
    </row>
    <row r="6" spans="1:6" ht="36.75" customHeight="1">
      <c r="A6" s="16">
        <f aca="true" t="shared" si="0" ref="A6:A21">A5+1</f>
        <v>2</v>
      </c>
      <c r="B6" s="40" t="s">
        <v>188</v>
      </c>
      <c r="C6" s="155">
        <v>0.26</v>
      </c>
      <c r="D6" s="30" t="s">
        <v>208</v>
      </c>
      <c r="E6" s="19" t="s">
        <v>1334</v>
      </c>
      <c r="F6" s="121"/>
    </row>
    <row r="7" spans="1:6" ht="33" customHeight="1">
      <c r="A7" s="16">
        <f t="shared" si="0"/>
        <v>3</v>
      </c>
      <c r="B7" s="40" t="s">
        <v>187</v>
      </c>
      <c r="C7" s="155">
        <v>1.86</v>
      </c>
      <c r="D7" s="30" t="s">
        <v>208</v>
      </c>
      <c r="E7" s="19" t="s">
        <v>1334</v>
      </c>
      <c r="F7" s="121"/>
    </row>
    <row r="8" spans="1:6" ht="30" customHeight="1">
      <c r="A8" s="16">
        <f t="shared" si="0"/>
        <v>4</v>
      </c>
      <c r="B8" s="40" t="s">
        <v>186</v>
      </c>
      <c r="C8" s="155">
        <v>0.3</v>
      </c>
      <c r="D8" s="30" t="s">
        <v>208</v>
      </c>
      <c r="E8" s="19" t="s">
        <v>1334</v>
      </c>
      <c r="F8" s="121"/>
    </row>
    <row r="9" spans="1:6" s="4" customFormat="1" ht="32.25" customHeight="1">
      <c r="A9" s="16">
        <f t="shared" si="0"/>
        <v>5</v>
      </c>
      <c r="B9" s="40" t="s">
        <v>184</v>
      </c>
      <c r="C9" s="155">
        <v>0.25</v>
      </c>
      <c r="D9" s="30" t="s">
        <v>208</v>
      </c>
      <c r="E9" s="19" t="s">
        <v>1334</v>
      </c>
      <c r="F9" s="121"/>
    </row>
    <row r="10" spans="1:6" s="4" customFormat="1" ht="25.5">
      <c r="A10" s="16">
        <f t="shared" si="0"/>
        <v>6</v>
      </c>
      <c r="B10" s="40" t="s">
        <v>183</v>
      </c>
      <c r="C10" s="155">
        <v>0.13</v>
      </c>
      <c r="D10" s="30" t="s">
        <v>208</v>
      </c>
      <c r="E10" s="19" t="s">
        <v>1334</v>
      </c>
      <c r="F10" s="121"/>
    </row>
    <row r="11" spans="1:6" s="4" customFormat="1" ht="25.5">
      <c r="A11" s="16">
        <f t="shared" si="0"/>
        <v>7</v>
      </c>
      <c r="B11" s="40" t="s">
        <v>1087</v>
      </c>
      <c r="C11" s="155">
        <v>0.1184</v>
      </c>
      <c r="D11" s="30" t="s">
        <v>208</v>
      </c>
      <c r="E11" s="19" t="s">
        <v>41</v>
      </c>
      <c r="F11" s="121"/>
    </row>
    <row r="12" spans="1:6" ht="25.5">
      <c r="A12" s="16">
        <f t="shared" si="0"/>
        <v>8</v>
      </c>
      <c r="B12" s="40" t="s">
        <v>189</v>
      </c>
      <c r="C12" s="155">
        <v>0.16</v>
      </c>
      <c r="D12" s="30" t="s">
        <v>208</v>
      </c>
      <c r="E12" s="19" t="s">
        <v>1334</v>
      </c>
      <c r="F12" s="121"/>
    </row>
    <row r="13" spans="1:6" ht="25.5">
      <c r="A13" s="16">
        <f t="shared" si="0"/>
        <v>9</v>
      </c>
      <c r="B13" s="40" t="s">
        <v>190</v>
      </c>
      <c r="C13" s="155">
        <v>0.27</v>
      </c>
      <c r="D13" s="30" t="s">
        <v>208</v>
      </c>
      <c r="E13" s="19" t="s">
        <v>1334</v>
      </c>
      <c r="F13" s="121"/>
    </row>
    <row r="14" spans="1:6" ht="25.5">
      <c r="A14" s="16">
        <f t="shared" si="0"/>
        <v>10</v>
      </c>
      <c r="B14" s="40" t="s">
        <v>193</v>
      </c>
      <c r="C14" s="155">
        <v>0.16</v>
      </c>
      <c r="D14" s="30" t="s">
        <v>208</v>
      </c>
      <c r="E14" s="19" t="s">
        <v>1334</v>
      </c>
      <c r="F14" s="121"/>
    </row>
    <row r="15" spans="1:6" s="4" customFormat="1" ht="25.5">
      <c r="A15" s="16">
        <f t="shared" si="0"/>
        <v>11</v>
      </c>
      <c r="B15" s="40" t="s">
        <v>185</v>
      </c>
      <c r="C15" s="155">
        <v>1.404</v>
      </c>
      <c r="D15" s="30" t="s">
        <v>208</v>
      </c>
      <c r="E15" s="19" t="s">
        <v>1334</v>
      </c>
      <c r="F15" s="121"/>
    </row>
    <row r="16" spans="1:6" ht="25.5">
      <c r="A16" s="16">
        <f t="shared" si="0"/>
        <v>12</v>
      </c>
      <c r="B16" s="40" t="s">
        <v>895</v>
      </c>
      <c r="C16" s="155">
        <v>0.316</v>
      </c>
      <c r="D16" s="30" t="s">
        <v>208</v>
      </c>
      <c r="E16" s="19" t="s">
        <v>1334</v>
      </c>
      <c r="F16" s="121"/>
    </row>
    <row r="17" spans="1:6" ht="25.5">
      <c r="A17" s="16">
        <f t="shared" si="0"/>
        <v>13</v>
      </c>
      <c r="B17" s="40" t="s">
        <v>191</v>
      </c>
      <c r="C17" s="155">
        <v>0.2115</v>
      </c>
      <c r="D17" s="30" t="s">
        <v>208</v>
      </c>
      <c r="E17" s="19" t="s">
        <v>1334</v>
      </c>
      <c r="F17" s="121"/>
    </row>
    <row r="18" spans="1:6" ht="25.5">
      <c r="A18" s="16">
        <f t="shared" si="0"/>
        <v>14</v>
      </c>
      <c r="B18" s="40" t="s">
        <v>192</v>
      </c>
      <c r="C18" s="155">
        <v>0.0132</v>
      </c>
      <c r="D18" s="30" t="s">
        <v>208</v>
      </c>
      <c r="E18" s="19" t="s">
        <v>1334</v>
      </c>
      <c r="F18" s="121"/>
    </row>
    <row r="19" spans="1:6" ht="38.25">
      <c r="A19" s="16">
        <f t="shared" si="0"/>
        <v>15</v>
      </c>
      <c r="B19" s="40" t="s">
        <v>195</v>
      </c>
      <c r="C19" s="155">
        <v>0.1701</v>
      </c>
      <c r="D19" s="30" t="s">
        <v>1248</v>
      </c>
      <c r="E19" s="19" t="s">
        <v>1334</v>
      </c>
      <c r="F19" s="146"/>
    </row>
    <row r="20" spans="1:6" ht="25.5">
      <c r="A20" s="16">
        <f t="shared" si="0"/>
        <v>16</v>
      </c>
      <c r="B20" s="40" t="s">
        <v>194</v>
      </c>
      <c r="C20" s="155">
        <v>0.0136</v>
      </c>
      <c r="D20" s="30" t="s">
        <v>208</v>
      </c>
      <c r="E20" s="19" t="s">
        <v>1334</v>
      </c>
      <c r="F20" s="121"/>
    </row>
    <row r="21" spans="1:6" ht="25.5">
      <c r="A21" s="16">
        <f t="shared" si="0"/>
        <v>17</v>
      </c>
      <c r="B21" s="40" t="s">
        <v>1329</v>
      </c>
      <c r="C21" s="155">
        <v>0.0697</v>
      </c>
      <c r="D21" s="30" t="s">
        <v>208</v>
      </c>
      <c r="E21" s="19" t="s">
        <v>1334</v>
      </c>
      <c r="F21" s="121"/>
    </row>
    <row r="22" spans="1:6" s="31" customFormat="1" ht="15.75">
      <c r="A22" s="44"/>
      <c r="B22" s="71"/>
      <c r="C22" s="171">
        <f>SUM(C5:C21)</f>
        <v>6.0465</v>
      </c>
      <c r="D22" s="27" t="s">
        <v>196</v>
      </c>
      <c r="E22" s="42"/>
      <c r="F22" s="222"/>
    </row>
    <row r="23" spans="1:6" s="4" customFormat="1" ht="42.75" customHeight="1">
      <c r="A23" s="16">
        <f>A21+1</f>
        <v>18</v>
      </c>
      <c r="B23" s="68" t="s">
        <v>212</v>
      </c>
      <c r="C23" s="155">
        <v>0.3605</v>
      </c>
      <c r="D23" s="30" t="s">
        <v>213</v>
      </c>
      <c r="E23" s="19" t="s">
        <v>1238</v>
      </c>
      <c r="F23" s="121"/>
    </row>
    <row r="24" spans="1:6" ht="12.75">
      <c r="A24" s="16">
        <f>A23+1</f>
        <v>19</v>
      </c>
      <c r="B24" s="40" t="s">
        <v>897</v>
      </c>
      <c r="C24" s="155">
        <v>0.02</v>
      </c>
      <c r="D24" s="30" t="s">
        <v>210</v>
      </c>
      <c r="E24" s="19" t="s">
        <v>1347</v>
      </c>
      <c r="F24" s="121"/>
    </row>
    <row r="25" spans="1:6" ht="12.75">
      <c r="A25" s="16">
        <f aca="true" t="shared" si="1" ref="A25:A53">A24+1</f>
        <v>20</v>
      </c>
      <c r="B25" s="40" t="s">
        <v>898</v>
      </c>
      <c r="C25" s="155">
        <v>0.1</v>
      </c>
      <c r="D25" s="30" t="s">
        <v>210</v>
      </c>
      <c r="E25" s="19" t="s">
        <v>1347</v>
      </c>
      <c r="F25" s="121"/>
    </row>
    <row r="26" spans="1:6" ht="12.75">
      <c r="A26" s="16">
        <f t="shared" si="1"/>
        <v>21</v>
      </c>
      <c r="B26" s="40" t="s">
        <v>902</v>
      </c>
      <c r="C26" s="155">
        <v>0.05</v>
      </c>
      <c r="D26" s="30" t="s">
        <v>210</v>
      </c>
      <c r="E26" s="19" t="s">
        <v>1347</v>
      </c>
      <c r="F26" s="121"/>
    </row>
    <row r="27" spans="1:6" ht="12.75">
      <c r="A27" s="16">
        <f t="shared" si="1"/>
        <v>22</v>
      </c>
      <c r="B27" s="40" t="s">
        <v>903</v>
      </c>
      <c r="C27" s="155">
        <v>0.93</v>
      </c>
      <c r="D27" s="30" t="s">
        <v>210</v>
      </c>
      <c r="E27" s="19" t="s">
        <v>1347</v>
      </c>
      <c r="F27" s="121"/>
    </row>
    <row r="28" spans="1:6" s="4" customFormat="1" ht="12.75">
      <c r="A28" s="16">
        <f t="shared" si="1"/>
        <v>23</v>
      </c>
      <c r="B28" s="40" t="s">
        <v>904</v>
      </c>
      <c r="C28" s="155">
        <v>0.54</v>
      </c>
      <c r="D28" s="30" t="s">
        <v>210</v>
      </c>
      <c r="E28" s="19" t="s">
        <v>1347</v>
      </c>
      <c r="F28" s="121"/>
    </row>
    <row r="29" spans="1:6" s="4" customFormat="1" ht="12.75">
      <c r="A29" s="16">
        <f t="shared" si="1"/>
        <v>24</v>
      </c>
      <c r="B29" s="40" t="s">
        <v>905</v>
      </c>
      <c r="C29" s="155">
        <v>0.92</v>
      </c>
      <c r="D29" s="30" t="s">
        <v>210</v>
      </c>
      <c r="E29" s="19" t="s">
        <v>1347</v>
      </c>
      <c r="F29" s="121"/>
    </row>
    <row r="30" spans="1:6" s="4" customFormat="1" ht="12.75">
      <c r="A30" s="16">
        <f t="shared" si="1"/>
        <v>25</v>
      </c>
      <c r="B30" s="40" t="s">
        <v>906</v>
      </c>
      <c r="C30" s="155">
        <v>0.07</v>
      </c>
      <c r="D30" s="30" t="s">
        <v>210</v>
      </c>
      <c r="E30" s="19" t="s">
        <v>1347</v>
      </c>
      <c r="F30" s="121"/>
    </row>
    <row r="31" spans="1:6" s="4" customFormat="1" ht="38.25">
      <c r="A31" s="16">
        <f t="shared" si="1"/>
        <v>26</v>
      </c>
      <c r="B31" s="40" t="s">
        <v>907</v>
      </c>
      <c r="C31" s="155">
        <v>0.95</v>
      </c>
      <c r="D31" s="30" t="s">
        <v>261</v>
      </c>
      <c r="E31" s="19" t="s">
        <v>1347</v>
      </c>
      <c r="F31" s="146"/>
    </row>
    <row r="32" spans="1:6" ht="12.75">
      <c r="A32" s="16">
        <f t="shared" si="1"/>
        <v>27</v>
      </c>
      <c r="B32" s="40" t="s">
        <v>908</v>
      </c>
      <c r="C32" s="155">
        <v>0.02</v>
      </c>
      <c r="D32" s="30" t="s">
        <v>210</v>
      </c>
      <c r="E32" s="19" t="s">
        <v>1347</v>
      </c>
      <c r="F32" s="121" t="s">
        <v>1250</v>
      </c>
    </row>
    <row r="33" spans="1:6" ht="12.75">
      <c r="A33" s="16">
        <f t="shared" si="1"/>
        <v>28</v>
      </c>
      <c r="B33" s="40" t="s">
        <v>909</v>
      </c>
      <c r="C33" s="155">
        <v>1.21</v>
      </c>
      <c r="D33" s="30" t="s">
        <v>210</v>
      </c>
      <c r="E33" s="19" t="s">
        <v>1347</v>
      </c>
      <c r="F33" s="121"/>
    </row>
    <row r="34" spans="1:6" ht="38.25">
      <c r="A34" s="16">
        <f t="shared" si="1"/>
        <v>29</v>
      </c>
      <c r="B34" s="40" t="s">
        <v>1179</v>
      </c>
      <c r="C34" s="155">
        <v>1.19</v>
      </c>
      <c r="D34" s="30" t="s">
        <v>262</v>
      </c>
      <c r="E34" s="19" t="s">
        <v>1347</v>
      </c>
      <c r="F34" s="146"/>
    </row>
    <row r="35" spans="1:6" s="4" customFormat="1" ht="12.75">
      <c r="A35" s="16">
        <f t="shared" si="1"/>
        <v>30</v>
      </c>
      <c r="B35" s="40" t="s">
        <v>1180</v>
      </c>
      <c r="C35" s="155">
        <v>0.08</v>
      </c>
      <c r="D35" s="30" t="s">
        <v>210</v>
      </c>
      <c r="E35" s="19" t="s">
        <v>1347</v>
      </c>
      <c r="F35" s="121"/>
    </row>
    <row r="36" spans="1:6" s="4" customFormat="1" ht="12.75">
      <c r="A36" s="16">
        <f t="shared" si="1"/>
        <v>31</v>
      </c>
      <c r="B36" s="40" t="s">
        <v>1181</v>
      </c>
      <c r="C36" s="155">
        <v>0.07</v>
      </c>
      <c r="D36" s="30" t="s">
        <v>210</v>
      </c>
      <c r="E36" s="19" t="s">
        <v>1347</v>
      </c>
      <c r="F36" s="121"/>
    </row>
    <row r="37" spans="1:6" s="4" customFormat="1" ht="12.75">
      <c r="A37" s="16">
        <f t="shared" si="1"/>
        <v>32</v>
      </c>
      <c r="B37" s="40" t="s">
        <v>1182</v>
      </c>
      <c r="C37" s="155">
        <v>0.25</v>
      </c>
      <c r="D37" s="30" t="s">
        <v>210</v>
      </c>
      <c r="E37" s="19" t="s">
        <v>1347</v>
      </c>
      <c r="F37" s="121"/>
    </row>
    <row r="38" spans="1:6" s="4" customFormat="1" ht="12.75">
      <c r="A38" s="16">
        <f t="shared" si="1"/>
        <v>33</v>
      </c>
      <c r="B38" s="40" t="s">
        <v>1183</v>
      </c>
      <c r="C38" s="155">
        <v>0.57</v>
      </c>
      <c r="D38" s="30" t="s">
        <v>210</v>
      </c>
      <c r="E38" s="19" t="s">
        <v>1347</v>
      </c>
      <c r="F38" s="121"/>
    </row>
    <row r="39" spans="1:6" ht="12.75">
      <c r="A39" s="16">
        <f t="shared" si="1"/>
        <v>34</v>
      </c>
      <c r="B39" s="40" t="s">
        <v>1184</v>
      </c>
      <c r="C39" s="155">
        <v>1.49</v>
      </c>
      <c r="D39" s="30" t="s">
        <v>210</v>
      </c>
      <c r="E39" s="19" t="s">
        <v>1347</v>
      </c>
      <c r="F39" s="121"/>
    </row>
    <row r="40" spans="1:6" ht="12.75">
      <c r="A40" s="16">
        <f t="shared" si="1"/>
        <v>35</v>
      </c>
      <c r="B40" s="40" t="s">
        <v>1185</v>
      </c>
      <c r="C40" s="155">
        <v>0.96</v>
      </c>
      <c r="D40" s="30" t="s">
        <v>210</v>
      </c>
      <c r="E40" s="19" t="s">
        <v>1347</v>
      </c>
      <c r="F40" s="121"/>
    </row>
    <row r="41" spans="1:6" s="4" customFormat="1" ht="12.75">
      <c r="A41" s="16">
        <f t="shared" si="1"/>
        <v>36</v>
      </c>
      <c r="B41" s="40" t="s">
        <v>1186</v>
      </c>
      <c r="C41" s="155">
        <v>2.22</v>
      </c>
      <c r="D41" s="30" t="s">
        <v>210</v>
      </c>
      <c r="E41" s="19" t="s">
        <v>1347</v>
      </c>
      <c r="F41" s="121"/>
    </row>
    <row r="42" spans="1:6" s="4" customFormat="1" ht="12.75">
      <c r="A42" s="16">
        <f t="shared" si="1"/>
        <v>37</v>
      </c>
      <c r="B42" s="40" t="s">
        <v>1187</v>
      </c>
      <c r="C42" s="155">
        <v>0.33</v>
      </c>
      <c r="D42" s="30" t="s">
        <v>210</v>
      </c>
      <c r="E42" s="19" t="s">
        <v>1347</v>
      </c>
      <c r="F42" s="121"/>
    </row>
    <row r="43" spans="1:6" s="4" customFormat="1" ht="12.75">
      <c r="A43" s="16">
        <f t="shared" si="1"/>
        <v>38</v>
      </c>
      <c r="B43" s="40" t="s">
        <v>899</v>
      </c>
      <c r="C43" s="155">
        <v>0.002</v>
      </c>
      <c r="D43" s="30" t="s">
        <v>210</v>
      </c>
      <c r="E43" s="19" t="s">
        <v>1347</v>
      </c>
      <c r="F43" s="121"/>
    </row>
    <row r="44" spans="1:6" s="4" customFormat="1" ht="12.75">
      <c r="A44" s="16">
        <f t="shared" si="1"/>
        <v>39</v>
      </c>
      <c r="B44" s="40" t="s">
        <v>901</v>
      </c>
      <c r="C44" s="155">
        <v>0.03</v>
      </c>
      <c r="D44" s="30" t="s">
        <v>210</v>
      </c>
      <c r="E44" s="19" t="s">
        <v>1347</v>
      </c>
      <c r="F44" s="121"/>
    </row>
    <row r="45" spans="1:6" s="4" customFormat="1" ht="12.75">
      <c r="A45" s="16">
        <f t="shared" si="1"/>
        <v>40</v>
      </c>
      <c r="B45" s="40" t="s">
        <v>900</v>
      </c>
      <c r="C45" s="155">
        <v>0.17</v>
      </c>
      <c r="D45" s="30" t="s">
        <v>210</v>
      </c>
      <c r="E45" s="19" t="s">
        <v>1347</v>
      </c>
      <c r="F45" s="121"/>
    </row>
    <row r="46" spans="1:6" s="4" customFormat="1" ht="25.5">
      <c r="A46" s="16">
        <f t="shared" si="1"/>
        <v>41</v>
      </c>
      <c r="B46" s="40" t="s">
        <v>1178</v>
      </c>
      <c r="C46" s="155">
        <v>1.14</v>
      </c>
      <c r="D46" s="30" t="s">
        <v>211</v>
      </c>
      <c r="E46" s="19" t="s">
        <v>1347</v>
      </c>
      <c r="F46" s="121"/>
    </row>
    <row r="47" spans="1:6" s="4" customFormat="1" ht="38.25">
      <c r="A47" s="16">
        <f t="shared" si="1"/>
        <v>42</v>
      </c>
      <c r="B47" s="40" t="s">
        <v>1245</v>
      </c>
      <c r="C47" s="155">
        <v>0.2617</v>
      </c>
      <c r="D47" s="30" t="s">
        <v>1246</v>
      </c>
      <c r="E47" s="19" t="s">
        <v>1398</v>
      </c>
      <c r="F47" s="121"/>
    </row>
    <row r="48" spans="1:6" s="4" customFormat="1" ht="38.25">
      <c r="A48" s="16">
        <f t="shared" si="1"/>
        <v>43</v>
      </c>
      <c r="B48" s="40" t="s">
        <v>1247</v>
      </c>
      <c r="C48" s="155">
        <v>1.2763</v>
      </c>
      <c r="D48" s="30" t="s">
        <v>1246</v>
      </c>
      <c r="E48" s="19" t="s">
        <v>1398</v>
      </c>
      <c r="F48" s="121"/>
    </row>
    <row r="49" spans="1:6" s="4" customFormat="1" ht="38.25">
      <c r="A49" s="16">
        <f t="shared" si="1"/>
        <v>44</v>
      </c>
      <c r="B49" s="40" t="s">
        <v>1198</v>
      </c>
      <c r="C49" s="155">
        <v>0.0316</v>
      </c>
      <c r="D49" s="30" t="s">
        <v>1246</v>
      </c>
      <c r="E49" s="19" t="s">
        <v>1398</v>
      </c>
      <c r="F49" s="121"/>
    </row>
    <row r="50" spans="1:6" ht="25.5">
      <c r="A50" s="16">
        <f t="shared" si="1"/>
        <v>45</v>
      </c>
      <c r="B50" s="40" t="s">
        <v>896</v>
      </c>
      <c r="C50" s="155">
        <v>1.34</v>
      </c>
      <c r="D50" s="30" t="s">
        <v>211</v>
      </c>
      <c r="E50" s="19" t="s">
        <v>1347</v>
      </c>
      <c r="F50" s="121"/>
    </row>
    <row r="51" spans="1:6" ht="27.75" customHeight="1">
      <c r="A51" s="16">
        <f t="shared" si="1"/>
        <v>46</v>
      </c>
      <c r="B51" s="40" t="s">
        <v>1395</v>
      </c>
      <c r="C51" s="155">
        <v>1.4005</v>
      </c>
      <c r="D51" s="30" t="s">
        <v>1396</v>
      </c>
      <c r="E51" s="19" t="s">
        <v>1397</v>
      </c>
      <c r="F51" s="121"/>
    </row>
    <row r="52" spans="1:6" ht="34.5" customHeight="1">
      <c r="A52" s="16">
        <f t="shared" si="1"/>
        <v>47</v>
      </c>
      <c r="B52" s="40" t="s">
        <v>1505</v>
      </c>
      <c r="C52" s="155">
        <v>0.03</v>
      </c>
      <c r="D52" s="30" t="s">
        <v>1506</v>
      </c>
      <c r="E52" s="19" t="s">
        <v>1496</v>
      </c>
      <c r="F52" s="146" t="s">
        <v>1507</v>
      </c>
    </row>
    <row r="53" spans="1:6" ht="32.25" customHeight="1">
      <c r="A53" s="16">
        <f t="shared" si="1"/>
        <v>48</v>
      </c>
      <c r="B53" s="40" t="s">
        <v>1508</v>
      </c>
      <c r="C53" s="155">
        <v>0.0019</v>
      </c>
      <c r="D53" s="30" t="s">
        <v>1506</v>
      </c>
      <c r="E53" s="19" t="s">
        <v>1496</v>
      </c>
      <c r="F53" s="146" t="s">
        <v>1509</v>
      </c>
    </row>
    <row r="54" spans="1:6" s="36" customFormat="1" ht="15.75">
      <c r="A54" s="44"/>
      <c r="B54" s="72"/>
      <c r="C54" s="171">
        <f>SUM(C23:C53)</f>
        <v>18.0145</v>
      </c>
      <c r="D54" s="27" t="s">
        <v>1760</v>
      </c>
      <c r="E54" s="25"/>
      <c r="F54" s="222"/>
    </row>
    <row r="55" spans="1:6" s="4" customFormat="1" ht="25.5">
      <c r="A55" s="16">
        <v>49</v>
      </c>
      <c r="B55" s="40" t="s">
        <v>1188</v>
      </c>
      <c r="C55" s="155">
        <v>0.56</v>
      </c>
      <c r="D55" s="30" t="s">
        <v>214</v>
      </c>
      <c r="E55" s="19" t="s">
        <v>1334</v>
      </c>
      <c r="F55" s="121"/>
    </row>
    <row r="56" spans="1:6" s="4" customFormat="1" ht="25.5">
      <c r="A56" s="16">
        <f aca="true" t="shared" si="2" ref="A56:A63">A55+1</f>
        <v>50</v>
      </c>
      <c r="B56" s="40" t="s">
        <v>1190</v>
      </c>
      <c r="C56" s="155">
        <v>0.77</v>
      </c>
      <c r="D56" s="30" t="s">
        <v>214</v>
      </c>
      <c r="E56" s="19" t="s">
        <v>1334</v>
      </c>
      <c r="F56" s="121"/>
    </row>
    <row r="57" spans="1:6" s="4" customFormat="1" ht="25.5">
      <c r="A57" s="16">
        <f t="shared" si="2"/>
        <v>51</v>
      </c>
      <c r="B57" s="40" t="s">
        <v>1191</v>
      </c>
      <c r="C57" s="155">
        <v>0.81</v>
      </c>
      <c r="D57" s="30" t="s">
        <v>214</v>
      </c>
      <c r="E57" s="19" t="s">
        <v>1334</v>
      </c>
      <c r="F57" s="121"/>
    </row>
    <row r="58" spans="1:6" s="4" customFormat="1" ht="25.5">
      <c r="A58" s="16">
        <f t="shared" si="2"/>
        <v>52</v>
      </c>
      <c r="B58" s="40" t="s">
        <v>1192</v>
      </c>
      <c r="C58" s="155">
        <v>0.12</v>
      </c>
      <c r="D58" s="30" t="s">
        <v>214</v>
      </c>
      <c r="E58" s="19" t="s">
        <v>1334</v>
      </c>
      <c r="F58" s="121"/>
    </row>
    <row r="59" spans="1:6" s="4" customFormat="1" ht="25.5">
      <c r="A59" s="16">
        <f t="shared" si="2"/>
        <v>53</v>
      </c>
      <c r="B59" s="40" t="s">
        <v>184</v>
      </c>
      <c r="C59" s="155">
        <v>0.27</v>
      </c>
      <c r="D59" s="30" t="s">
        <v>214</v>
      </c>
      <c r="E59" s="19" t="s">
        <v>1334</v>
      </c>
      <c r="F59" s="121"/>
    </row>
    <row r="60" spans="1:6" s="4" customFormat="1" ht="25.5">
      <c r="A60" s="16">
        <f t="shared" si="2"/>
        <v>54</v>
      </c>
      <c r="B60" s="40" t="s">
        <v>1193</v>
      </c>
      <c r="C60" s="155">
        <v>0.1</v>
      </c>
      <c r="D60" s="30" t="s">
        <v>214</v>
      </c>
      <c r="E60" s="19" t="s">
        <v>1334</v>
      </c>
      <c r="F60" s="121"/>
    </row>
    <row r="61" spans="1:6" s="4" customFormat="1" ht="25.5">
      <c r="A61" s="16">
        <f t="shared" si="2"/>
        <v>55</v>
      </c>
      <c r="B61" s="40" t="s">
        <v>1179</v>
      </c>
      <c r="C61" s="155">
        <v>0.87</v>
      </c>
      <c r="D61" s="30" t="s">
        <v>214</v>
      </c>
      <c r="E61" s="19" t="s">
        <v>1334</v>
      </c>
      <c r="F61" s="121"/>
    </row>
    <row r="62" spans="1:6" s="4" customFormat="1" ht="25.5">
      <c r="A62" s="16">
        <f t="shared" si="2"/>
        <v>56</v>
      </c>
      <c r="B62" s="40" t="s">
        <v>1194</v>
      </c>
      <c r="C62" s="155">
        <v>0.57</v>
      </c>
      <c r="D62" s="30" t="s">
        <v>214</v>
      </c>
      <c r="E62" s="19" t="s">
        <v>1334</v>
      </c>
      <c r="F62" s="121"/>
    </row>
    <row r="63" spans="1:6" s="4" customFormat="1" ht="25.5">
      <c r="A63" s="16">
        <f t="shared" si="2"/>
        <v>57</v>
      </c>
      <c r="B63" s="40" t="s">
        <v>1189</v>
      </c>
      <c r="C63" s="155">
        <v>1.87</v>
      </c>
      <c r="D63" s="30" t="s">
        <v>214</v>
      </c>
      <c r="E63" s="19" t="s">
        <v>1334</v>
      </c>
      <c r="F63" s="121"/>
    </row>
    <row r="64" spans="1:6" s="36" customFormat="1" ht="18.75" customHeight="1">
      <c r="A64" s="44"/>
      <c r="B64" s="42"/>
      <c r="C64" s="171">
        <f>SUM(C55:C63)</f>
        <v>5.94</v>
      </c>
      <c r="D64" s="52" t="s">
        <v>1195</v>
      </c>
      <c r="E64" s="25"/>
      <c r="F64" s="222"/>
    </row>
    <row r="65" spans="1:6" ht="12.75">
      <c r="A65" s="16">
        <f>A63+1</f>
        <v>58</v>
      </c>
      <c r="B65" s="40" t="s">
        <v>1205</v>
      </c>
      <c r="C65" s="155">
        <v>0.12</v>
      </c>
      <c r="D65" s="30" t="s">
        <v>217</v>
      </c>
      <c r="E65" s="19" t="s">
        <v>1334</v>
      </c>
      <c r="F65" s="121"/>
    </row>
    <row r="66" spans="1:6" ht="12.75">
      <c r="A66" s="16">
        <f aca="true" t="shared" si="3" ref="A66:A100">A65+1</f>
        <v>59</v>
      </c>
      <c r="B66" s="40" t="s">
        <v>909</v>
      </c>
      <c r="C66" s="155">
        <v>0.15</v>
      </c>
      <c r="D66" s="30" t="s">
        <v>217</v>
      </c>
      <c r="E66" s="19" t="s">
        <v>1334</v>
      </c>
      <c r="F66" s="121"/>
    </row>
    <row r="67" spans="1:6" s="4" customFormat="1" ht="12.75">
      <c r="A67" s="16">
        <f t="shared" si="3"/>
        <v>60</v>
      </c>
      <c r="B67" s="40" t="s">
        <v>1207</v>
      </c>
      <c r="C67" s="155">
        <v>0.36</v>
      </c>
      <c r="D67" s="30" t="s">
        <v>217</v>
      </c>
      <c r="E67" s="19" t="s">
        <v>1334</v>
      </c>
      <c r="F67" s="121"/>
    </row>
    <row r="68" spans="1:6" s="4" customFormat="1" ht="12.75">
      <c r="A68" s="16">
        <f t="shared" si="3"/>
        <v>61</v>
      </c>
      <c r="B68" s="40" t="s">
        <v>1208</v>
      </c>
      <c r="C68" s="155">
        <v>0.2</v>
      </c>
      <c r="D68" s="30" t="s">
        <v>217</v>
      </c>
      <c r="E68" s="19" t="s">
        <v>1334</v>
      </c>
      <c r="F68" s="121"/>
    </row>
    <row r="69" spans="1:6" s="4" customFormat="1" ht="12.75">
      <c r="A69" s="16">
        <f t="shared" si="3"/>
        <v>62</v>
      </c>
      <c r="B69" s="40" t="s">
        <v>1209</v>
      </c>
      <c r="C69" s="155">
        <v>0.22</v>
      </c>
      <c r="D69" s="30" t="s">
        <v>217</v>
      </c>
      <c r="E69" s="19" t="s">
        <v>1334</v>
      </c>
      <c r="F69" s="121"/>
    </row>
    <row r="70" spans="1:6" s="4" customFormat="1" ht="12.75">
      <c r="A70" s="16">
        <f t="shared" si="3"/>
        <v>63</v>
      </c>
      <c r="B70" s="40" t="s">
        <v>1220</v>
      </c>
      <c r="C70" s="155">
        <v>0.76</v>
      </c>
      <c r="D70" s="30" t="s">
        <v>217</v>
      </c>
      <c r="E70" s="19" t="s">
        <v>1334</v>
      </c>
      <c r="F70" s="121"/>
    </row>
    <row r="71" spans="1:6" s="4" customFormat="1" ht="12.75">
      <c r="A71" s="16">
        <f t="shared" si="3"/>
        <v>64</v>
      </c>
      <c r="B71" s="40" t="s">
        <v>1196</v>
      </c>
      <c r="C71" s="155">
        <v>0.12</v>
      </c>
      <c r="D71" s="30" t="s">
        <v>217</v>
      </c>
      <c r="E71" s="19" t="s">
        <v>1334</v>
      </c>
      <c r="F71" s="121"/>
    </row>
    <row r="72" spans="1:6" s="4" customFormat="1" ht="12.75">
      <c r="A72" s="16">
        <f t="shared" si="3"/>
        <v>65</v>
      </c>
      <c r="B72" s="40" t="s">
        <v>1197</v>
      </c>
      <c r="C72" s="155">
        <v>0.25</v>
      </c>
      <c r="D72" s="30" t="s">
        <v>217</v>
      </c>
      <c r="E72" s="19" t="s">
        <v>1334</v>
      </c>
      <c r="F72" s="121"/>
    </row>
    <row r="73" spans="1:6" s="4" customFormat="1" ht="12.75">
      <c r="A73" s="16">
        <f t="shared" si="3"/>
        <v>66</v>
      </c>
      <c r="B73" s="40" t="s">
        <v>1198</v>
      </c>
      <c r="C73" s="155">
        <v>0.17</v>
      </c>
      <c r="D73" s="30" t="s">
        <v>217</v>
      </c>
      <c r="E73" s="19" t="s">
        <v>1334</v>
      </c>
      <c r="F73" s="121"/>
    </row>
    <row r="74" spans="1:6" ht="12.75">
      <c r="A74" s="16">
        <f t="shared" si="3"/>
        <v>67</v>
      </c>
      <c r="B74" s="40" t="s">
        <v>1225</v>
      </c>
      <c r="C74" s="155">
        <v>0.02</v>
      </c>
      <c r="D74" s="30" t="s">
        <v>217</v>
      </c>
      <c r="E74" s="19" t="s">
        <v>1334</v>
      </c>
      <c r="F74" s="121"/>
    </row>
    <row r="75" spans="1:6" ht="12.75">
      <c r="A75" s="16">
        <f t="shared" si="3"/>
        <v>68</v>
      </c>
      <c r="B75" s="40" t="s">
        <v>1219</v>
      </c>
      <c r="C75" s="155">
        <v>0.02</v>
      </c>
      <c r="D75" s="30" t="s">
        <v>217</v>
      </c>
      <c r="E75" s="19" t="s">
        <v>1334</v>
      </c>
      <c r="F75" s="121"/>
    </row>
    <row r="76" spans="1:6" s="4" customFormat="1" ht="25.5">
      <c r="A76" s="16">
        <f t="shared" si="3"/>
        <v>69</v>
      </c>
      <c r="B76" s="41" t="s">
        <v>187</v>
      </c>
      <c r="C76" s="172">
        <v>0.3</v>
      </c>
      <c r="D76" s="37" t="s">
        <v>386</v>
      </c>
      <c r="E76" s="38" t="s">
        <v>200</v>
      </c>
      <c r="F76" s="121"/>
    </row>
    <row r="77" spans="1:6" ht="12.75">
      <c r="A77" s="16">
        <f t="shared" si="3"/>
        <v>70</v>
      </c>
      <c r="B77" s="40" t="s">
        <v>1200</v>
      </c>
      <c r="C77" s="155">
        <v>0.79</v>
      </c>
      <c r="D77" s="30" t="s">
        <v>215</v>
      </c>
      <c r="E77" s="19" t="s">
        <v>1334</v>
      </c>
      <c r="F77" s="121"/>
    </row>
    <row r="78" spans="1:6" ht="12.75">
      <c r="A78" s="16">
        <f t="shared" si="3"/>
        <v>71</v>
      </c>
      <c r="B78" s="40" t="s">
        <v>1201</v>
      </c>
      <c r="C78" s="155">
        <v>0.74</v>
      </c>
      <c r="D78" s="30" t="s">
        <v>215</v>
      </c>
      <c r="E78" s="19" t="s">
        <v>1334</v>
      </c>
      <c r="F78" s="121"/>
    </row>
    <row r="79" spans="1:6" s="4" customFormat="1" ht="12.75">
      <c r="A79" s="16">
        <f t="shared" si="3"/>
        <v>72</v>
      </c>
      <c r="B79" s="40" t="s">
        <v>904</v>
      </c>
      <c r="C79" s="155">
        <v>0.35</v>
      </c>
      <c r="D79" s="30" t="s">
        <v>215</v>
      </c>
      <c r="E79" s="19" t="s">
        <v>1334</v>
      </c>
      <c r="F79" s="121"/>
    </row>
    <row r="80" spans="1:6" s="4" customFormat="1" ht="12.75">
      <c r="A80" s="16">
        <f t="shared" si="3"/>
        <v>73</v>
      </c>
      <c r="B80" s="40" t="s">
        <v>186</v>
      </c>
      <c r="C80" s="155">
        <v>1.85</v>
      </c>
      <c r="D80" s="30" t="s">
        <v>215</v>
      </c>
      <c r="E80" s="19" t="s">
        <v>1334</v>
      </c>
      <c r="F80" s="121"/>
    </row>
    <row r="81" spans="1:6" s="4" customFormat="1" ht="12.75">
      <c r="A81" s="16">
        <f t="shared" si="3"/>
        <v>74</v>
      </c>
      <c r="B81" s="40" t="s">
        <v>1206</v>
      </c>
      <c r="C81" s="155">
        <v>0.47</v>
      </c>
      <c r="D81" s="30" t="s">
        <v>215</v>
      </c>
      <c r="E81" s="19" t="s">
        <v>1334</v>
      </c>
      <c r="F81" s="121"/>
    </row>
    <row r="82" spans="1:6" s="4" customFormat="1" ht="12.75">
      <c r="A82" s="16">
        <f t="shared" si="3"/>
        <v>75</v>
      </c>
      <c r="B82" s="40" t="s">
        <v>1210</v>
      </c>
      <c r="C82" s="155">
        <v>0.05</v>
      </c>
      <c r="D82" s="30" t="s">
        <v>215</v>
      </c>
      <c r="E82" s="19" t="s">
        <v>1334</v>
      </c>
      <c r="F82" s="121"/>
    </row>
    <row r="83" spans="1:6" s="4" customFormat="1" ht="12.75">
      <c r="A83" s="16">
        <f t="shared" si="3"/>
        <v>76</v>
      </c>
      <c r="B83" s="40" t="s">
        <v>1212</v>
      </c>
      <c r="C83" s="155">
        <v>0.44</v>
      </c>
      <c r="D83" s="30" t="s">
        <v>215</v>
      </c>
      <c r="E83" s="19" t="s">
        <v>1334</v>
      </c>
      <c r="F83" s="121"/>
    </row>
    <row r="84" spans="1:6" s="4" customFormat="1" ht="12.75">
      <c r="A84" s="16">
        <f t="shared" si="3"/>
        <v>77</v>
      </c>
      <c r="B84" s="40" t="s">
        <v>1213</v>
      </c>
      <c r="C84" s="155">
        <v>0.42</v>
      </c>
      <c r="D84" s="30" t="s">
        <v>215</v>
      </c>
      <c r="E84" s="19" t="s">
        <v>1334</v>
      </c>
      <c r="F84" s="121"/>
    </row>
    <row r="85" spans="1:6" s="4" customFormat="1" ht="12.75">
      <c r="A85" s="16">
        <f t="shared" si="3"/>
        <v>78</v>
      </c>
      <c r="B85" s="40" t="s">
        <v>1214</v>
      </c>
      <c r="C85" s="155">
        <v>0.11</v>
      </c>
      <c r="D85" s="30" t="s">
        <v>215</v>
      </c>
      <c r="E85" s="19" t="s">
        <v>1334</v>
      </c>
      <c r="F85" s="121"/>
    </row>
    <row r="86" spans="1:6" s="4" customFormat="1" ht="12.75">
      <c r="A86" s="16">
        <f t="shared" si="3"/>
        <v>79</v>
      </c>
      <c r="B86" s="40" t="s">
        <v>1215</v>
      </c>
      <c r="C86" s="155">
        <v>1.8</v>
      </c>
      <c r="D86" s="30" t="s">
        <v>215</v>
      </c>
      <c r="E86" s="19" t="s">
        <v>1334</v>
      </c>
      <c r="F86" s="121"/>
    </row>
    <row r="87" spans="1:6" s="4" customFormat="1" ht="12.75">
      <c r="A87" s="16">
        <f t="shared" si="3"/>
        <v>80</v>
      </c>
      <c r="B87" s="40" t="s">
        <v>1216</v>
      </c>
      <c r="C87" s="155">
        <v>1.63</v>
      </c>
      <c r="D87" s="30" t="s">
        <v>215</v>
      </c>
      <c r="E87" s="19" t="s">
        <v>1334</v>
      </c>
      <c r="F87" s="121"/>
    </row>
    <row r="88" spans="1:6" s="4" customFormat="1" ht="12.75">
      <c r="A88" s="16">
        <f t="shared" si="3"/>
        <v>81</v>
      </c>
      <c r="B88" s="40" t="s">
        <v>1217</v>
      </c>
      <c r="C88" s="155">
        <v>0.75</v>
      </c>
      <c r="D88" s="30" t="s">
        <v>215</v>
      </c>
      <c r="E88" s="19" t="s">
        <v>1334</v>
      </c>
      <c r="F88" s="121"/>
    </row>
    <row r="89" spans="1:6" s="4" customFormat="1" ht="12.75">
      <c r="A89" s="16">
        <f t="shared" si="3"/>
        <v>82</v>
      </c>
      <c r="B89" s="40" t="s">
        <v>1218</v>
      </c>
      <c r="C89" s="155">
        <v>0.6</v>
      </c>
      <c r="D89" s="30" t="s">
        <v>215</v>
      </c>
      <c r="E89" s="19" t="s">
        <v>1334</v>
      </c>
      <c r="F89" s="121"/>
    </row>
    <row r="90" spans="1:6" s="4" customFormat="1" ht="134.25" customHeight="1">
      <c r="A90" s="16">
        <f t="shared" si="3"/>
        <v>83</v>
      </c>
      <c r="B90" s="40" t="s">
        <v>1221</v>
      </c>
      <c r="C90" s="155">
        <v>1.45</v>
      </c>
      <c r="D90" s="30" t="s">
        <v>519</v>
      </c>
      <c r="E90" s="19" t="s">
        <v>1334</v>
      </c>
      <c r="F90" s="146" t="s">
        <v>1603</v>
      </c>
    </row>
    <row r="91" spans="1:6" s="4" customFormat="1" ht="12.75">
      <c r="A91" s="16">
        <f t="shared" si="3"/>
        <v>84</v>
      </c>
      <c r="B91" s="40" t="s">
        <v>1224</v>
      </c>
      <c r="C91" s="155">
        <v>0.86</v>
      </c>
      <c r="D91" s="30" t="s">
        <v>215</v>
      </c>
      <c r="E91" s="19" t="s">
        <v>1334</v>
      </c>
      <c r="F91" s="121"/>
    </row>
    <row r="92" spans="1:6" s="4" customFormat="1" ht="12.75">
      <c r="A92" s="16">
        <f t="shared" si="3"/>
        <v>85</v>
      </c>
      <c r="B92" s="40" t="s">
        <v>1199</v>
      </c>
      <c r="C92" s="155">
        <v>0.01</v>
      </c>
      <c r="D92" s="30" t="s">
        <v>215</v>
      </c>
      <c r="E92" s="19" t="s">
        <v>1334</v>
      </c>
      <c r="F92" s="121"/>
    </row>
    <row r="93" spans="1:6" ht="12.75">
      <c r="A93" s="16">
        <f t="shared" si="3"/>
        <v>86</v>
      </c>
      <c r="B93" s="40" t="s">
        <v>1226</v>
      </c>
      <c r="C93" s="155">
        <v>0.02</v>
      </c>
      <c r="D93" s="30" t="s">
        <v>215</v>
      </c>
      <c r="E93" s="19" t="s">
        <v>1334</v>
      </c>
      <c r="F93" s="121"/>
    </row>
    <row r="94" spans="1:6" ht="12.75">
      <c r="A94" s="16">
        <f t="shared" si="3"/>
        <v>87</v>
      </c>
      <c r="B94" s="40" t="s">
        <v>1227</v>
      </c>
      <c r="C94" s="155">
        <v>0.01</v>
      </c>
      <c r="D94" s="30" t="s">
        <v>215</v>
      </c>
      <c r="E94" s="19" t="s">
        <v>1334</v>
      </c>
      <c r="F94" s="121"/>
    </row>
    <row r="95" spans="1:6" ht="12.75">
      <c r="A95" s="16">
        <f t="shared" si="3"/>
        <v>88</v>
      </c>
      <c r="B95" s="40" t="s">
        <v>1211</v>
      </c>
      <c r="C95" s="155">
        <v>0.05</v>
      </c>
      <c r="D95" s="30" t="s">
        <v>215</v>
      </c>
      <c r="E95" s="19" t="s">
        <v>1334</v>
      </c>
      <c r="F95" s="121"/>
    </row>
    <row r="96" spans="1:6" ht="12.75">
      <c r="A96" s="16">
        <f t="shared" si="3"/>
        <v>89</v>
      </c>
      <c r="B96" s="40" t="s">
        <v>1202</v>
      </c>
      <c r="C96" s="155">
        <v>0.84</v>
      </c>
      <c r="D96" s="30" t="s">
        <v>215</v>
      </c>
      <c r="E96" s="19" t="s">
        <v>1334</v>
      </c>
      <c r="F96" s="121"/>
    </row>
    <row r="97" spans="1:6" ht="12.75">
      <c r="A97" s="16">
        <f t="shared" si="3"/>
        <v>90</v>
      </c>
      <c r="B97" s="40" t="s">
        <v>1204</v>
      </c>
      <c r="C97" s="155">
        <v>0.17</v>
      </c>
      <c r="D97" s="30" t="s">
        <v>215</v>
      </c>
      <c r="E97" s="19" t="s">
        <v>1334</v>
      </c>
      <c r="F97" s="121"/>
    </row>
    <row r="98" spans="1:6" ht="12.75">
      <c r="A98" s="16">
        <f t="shared" si="3"/>
        <v>91</v>
      </c>
      <c r="B98" s="40" t="s">
        <v>1222</v>
      </c>
      <c r="C98" s="155">
        <v>0.18</v>
      </c>
      <c r="D98" s="30" t="s">
        <v>215</v>
      </c>
      <c r="E98" s="19" t="s">
        <v>1334</v>
      </c>
      <c r="F98" s="121"/>
    </row>
    <row r="99" spans="1:6" ht="12.75">
      <c r="A99" s="16">
        <f t="shared" si="3"/>
        <v>92</v>
      </c>
      <c r="B99" s="40" t="s">
        <v>1223</v>
      </c>
      <c r="C99" s="155">
        <v>0.05</v>
      </c>
      <c r="D99" s="30" t="s">
        <v>215</v>
      </c>
      <c r="E99" s="19" t="s">
        <v>1334</v>
      </c>
      <c r="F99" s="121"/>
    </row>
    <row r="100" spans="1:6" s="4" customFormat="1" ht="25.5">
      <c r="A100" s="16">
        <f t="shared" si="3"/>
        <v>93</v>
      </c>
      <c r="B100" s="40" t="s">
        <v>601</v>
      </c>
      <c r="C100" s="155">
        <v>4.03</v>
      </c>
      <c r="D100" s="30" t="s">
        <v>216</v>
      </c>
      <c r="E100" s="19" t="s">
        <v>1334</v>
      </c>
      <c r="F100" s="121"/>
    </row>
    <row r="101" spans="1:6" s="36" customFormat="1" ht="15.75">
      <c r="A101" s="44"/>
      <c r="B101" s="103"/>
      <c r="C101" s="173">
        <f>SUM(C65:C100)</f>
        <v>20.36</v>
      </c>
      <c r="D101" s="27" t="s">
        <v>1761</v>
      </c>
      <c r="E101" s="84"/>
      <c r="F101" s="222"/>
    </row>
    <row r="102" spans="1:6" s="4" customFormat="1" ht="25.5">
      <c r="A102" s="16">
        <f>A100+1</f>
        <v>94</v>
      </c>
      <c r="B102" s="40" t="s">
        <v>1109</v>
      </c>
      <c r="C102" s="155">
        <v>0.2697</v>
      </c>
      <c r="D102" s="30" t="s">
        <v>859</v>
      </c>
      <c r="E102" s="19" t="s">
        <v>218</v>
      </c>
      <c r="F102" s="121"/>
    </row>
    <row r="103" spans="1:6" s="4" customFormat="1" ht="25.5">
      <c r="A103" s="16">
        <f aca="true" t="shared" si="4" ref="A103:A108">A102+1</f>
        <v>95</v>
      </c>
      <c r="B103" s="40" t="s">
        <v>1110</v>
      </c>
      <c r="C103" s="155">
        <v>0.0061</v>
      </c>
      <c r="D103" s="30" t="s">
        <v>859</v>
      </c>
      <c r="E103" s="19" t="s">
        <v>218</v>
      </c>
      <c r="F103" s="121"/>
    </row>
    <row r="104" spans="1:6" s="4" customFormat="1" ht="25.5">
      <c r="A104" s="16">
        <f t="shared" si="4"/>
        <v>96</v>
      </c>
      <c r="B104" s="40" t="s">
        <v>1111</v>
      </c>
      <c r="C104" s="155">
        <v>0.0127</v>
      </c>
      <c r="D104" s="30" t="s">
        <v>859</v>
      </c>
      <c r="E104" s="19" t="s">
        <v>218</v>
      </c>
      <c r="F104" s="121"/>
    </row>
    <row r="105" spans="1:6" s="4" customFormat="1" ht="12.75">
      <c r="A105" s="16">
        <f t="shared" si="4"/>
        <v>97</v>
      </c>
      <c r="B105" s="40" t="s">
        <v>904</v>
      </c>
      <c r="C105" s="155">
        <v>0.7737</v>
      </c>
      <c r="D105" s="30" t="s">
        <v>858</v>
      </c>
      <c r="E105" s="19" t="s">
        <v>1554</v>
      </c>
      <c r="F105" s="121"/>
    </row>
    <row r="106" spans="1:6" s="4" customFormat="1" ht="12.75">
      <c r="A106" s="16">
        <f t="shared" si="4"/>
        <v>98</v>
      </c>
      <c r="B106" s="40" t="s">
        <v>1192</v>
      </c>
      <c r="C106" s="155">
        <v>0.2546</v>
      </c>
      <c r="D106" s="30" t="s">
        <v>858</v>
      </c>
      <c r="E106" s="19" t="s">
        <v>1554</v>
      </c>
      <c r="F106" s="121"/>
    </row>
    <row r="107" spans="1:6" s="4" customFormat="1" ht="38.25">
      <c r="A107" s="16">
        <f t="shared" si="4"/>
        <v>99</v>
      </c>
      <c r="B107" s="40" t="s">
        <v>901</v>
      </c>
      <c r="C107" s="155">
        <v>0.3777</v>
      </c>
      <c r="D107" s="30" t="s">
        <v>1724</v>
      </c>
      <c r="E107" s="19" t="s">
        <v>1334</v>
      </c>
      <c r="F107" s="121"/>
    </row>
    <row r="108" spans="1:6" s="4" customFormat="1" ht="12.75">
      <c r="A108" s="16">
        <f t="shared" si="4"/>
        <v>100</v>
      </c>
      <c r="B108" s="40" t="s">
        <v>1228</v>
      </c>
      <c r="C108" s="155">
        <v>0.724</v>
      </c>
      <c r="D108" s="30" t="s">
        <v>858</v>
      </c>
      <c r="E108" s="19" t="s">
        <v>1334</v>
      </c>
      <c r="F108" s="121"/>
    </row>
    <row r="109" spans="1:6" s="31" customFormat="1" ht="15.75">
      <c r="A109" s="44"/>
      <c r="B109" s="70"/>
      <c r="C109" s="171">
        <f>SUM(C102:C108)</f>
        <v>2.4185</v>
      </c>
      <c r="D109" s="27" t="s">
        <v>1328</v>
      </c>
      <c r="E109" s="25"/>
      <c r="F109" s="144"/>
    </row>
    <row r="110" spans="1:6" ht="25.5">
      <c r="A110" s="16">
        <f>A108+1</f>
        <v>101</v>
      </c>
      <c r="B110" s="40" t="s">
        <v>116</v>
      </c>
      <c r="C110" s="155">
        <v>0.93</v>
      </c>
      <c r="D110" s="30" t="s">
        <v>861</v>
      </c>
      <c r="E110" s="85" t="s">
        <v>1347</v>
      </c>
      <c r="F110" s="121"/>
    </row>
    <row r="111" spans="1:6" s="4" customFormat="1" ht="25.5">
      <c r="A111" s="16">
        <f>A110+1</f>
        <v>102</v>
      </c>
      <c r="B111" s="40" t="s">
        <v>114</v>
      </c>
      <c r="C111" s="155">
        <v>0.25</v>
      </c>
      <c r="D111" s="30" t="s">
        <v>860</v>
      </c>
      <c r="E111" s="85" t="s">
        <v>1347</v>
      </c>
      <c r="F111" s="121"/>
    </row>
    <row r="112" spans="1:6" s="4" customFormat="1" ht="25.5">
      <c r="A112" s="16">
        <f aca="true" t="shared" si="5" ref="A112:A126">A111+1</f>
        <v>103</v>
      </c>
      <c r="B112" s="40" t="s">
        <v>188</v>
      </c>
      <c r="C112" s="155">
        <v>0.01</v>
      </c>
      <c r="D112" s="30" t="s">
        <v>860</v>
      </c>
      <c r="E112" s="85" t="s">
        <v>1347</v>
      </c>
      <c r="F112" s="121"/>
    </row>
    <row r="113" spans="1:6" ht="25.5">
      <c r="A113" s="16">
        <f t="shared" si="5"/>
        <v>104</v>
      </c>
      <c r="B113" s="40" t="s">
        <v>115</v>
      </c>
      <c r="C113" s="155">
        <v>0.16</v>
      </c>
      <c r="D113" s="30" t="s">
        <v>860</v>
      </c>
      <c r="E113" s="85" t="s">
        <v>1347</v>
      </c>
      <c r="F113" s="121"/>
    </row>
    <row r="114" spans="1:6" ht="25.5">
      <c r="A114" s="16">
        <f t="shared" si="5"/>
        <v>105</v>
      </c>
      <c r="B114" s="40" t="s">
        <v>184</v>
      </c>
      <c r="C114" s="155">
        <v>0.11</v>
      </c>
      <c r="D114" s="30" t="s">
        <v>860</v>
      </c>
      <c r="E114" s="85" t="s">
        <v>1347</v>
      </c>
      <c r="F114" s="121"/>
    </row>
    <row r="115" spans="1:6" s="4" customFormat="1" ht="25.5">
      <c r="A115" s="16">
        <f t="shared" si="5"/>
        <v>106</v>
      </c>
      <c r="B115" s="40" t="s">
        <v>117</v>
      </c>
      <c r="C115" s="155">
        <v>0.71</v>
      </c>
      <c r="D115" s="30" t="s">
        <v>860</v>
      </c>
      <c r="E115" s="85" t="s">
        <v>1347</v>
      </c>
      <c r="F115" s="121"/>
    </row>
    <row r="116" spans="1:6" s="4" customFormat="1" ht="25.5">
      <c r="A116" s="16">
        <f t="shared" si="5"/>
        <v>107</v>
      </c>
      <c r="B116" s="40" t="s">
        <v>118</v>
      </c>
      <c r="C116" s="155">
        <v>0.12</v>
      </c>
      <c r="D116" s="30" t="s">
        <v>860</v>
      </c>
      <c r="E116" s="85" t="s">
        <v>1347</v>
      </c>
      <c r="F116" s="121"/>
    </row>
    <row r="117" spans="1:6" s="4" customFormat="1" ht="25.5">
      <c r="A117" s="16">
        <f t="shared" si="5"/>
        <v>108</v>
      </c>
      <c r="B117" s="40" t="s">
        <v>119</v>
      </c>
      <c r="C117" s="155">
        <v>0.15</v>
      </c>
      <c r="D117" s="30" t="s">
        <v>860</v>
      </c>
      <c r="E117" s="85" t="s">
        <v>1347</v>
      </c>
      <c r="F117" s="121"/>
    </row>
    <row r="118" spans="1:6" s="4" customFormat="1" ht="25.5">
      <c r="A118" s="16">
        <f t="shared" si="5"/>
        <v>109</v>
      </c>
      <c r="B118" s="40" t="s">
        <v>120</v>
      </c>
      <c r="C118" s="155">
        <v>0.07</v>
      </c>
      <c r="D118" s="30" t="s">
        <v>860</v>
      </c>
      <c r="E118" s="85" t="s">
        <v>1347</v>
      </c>
      <c r="F118" s="121"/>
    </row>
    <row r="119" spans="1:6" ht="25.5">
      <c r="A119" s="16">
        <f t="shared" si="5"/>
        <v>110</v>
      </c>
      <c r="B119" s="40" t="s">
        <v>121</v>
      </c>
      <c r="C119" s="155">
        <v>0.38</v>
      </c>
      <c r="D119" s="30" t="s">
        <v>860</v>
      </c>
      <c r="E119" s="85" t="s">
        <v>1347</v>
      </c>
      <c r="F119" s="121"/>
    </row>
    <row r="120" spans="1:6" ht="25.5">
      <c r="A120" s="16">
        <f t="shared" si="5"/>
        <v>111</v>
      </c>
      <c r="B120" s="40" t="s">
        <v>1187</v>
      </c>
      <c r="C120" s="155">
        <v>0.05</v>
      </c>
      <c r="D120" s="30" t="s">
        <v>860</v>
      </c>
      <c r="E120" s="85" t="s">
        <v>1347</v>
      </c>
      <c r="F120" s="121"/>
    </row>
    <row r="121" spans="1:6" s="4" customFormat="1" ht="25.5">
      <c r="A121" s="16">
        <f t="shared" si="5"/>
        <v>112</v>
      </c>
      <c r="B121" s="40" t="s">
        <v>321</v>
      </c>
      <c r="C121" s="155">
        <v>0.0488</v>
      </c>
      <c r="D121" s="30" t="s">
        <v>860</v>
      </c>
      <c r="E121" s="85" t="s">
        <v>1347</v>
      </c>
      <c r="F121" s="121"/>
    </row>
    <row r="122" spans="1:6" s="4" customFormat="1" ht="25.5">
      <c r="A122" s="16">
        <f t="shared" si="5"/>
        <v>113</v>
      </c>
      <c r="B122" s="40" t="s">
        <v>113</v>
      </c>
      <c r="C122" s="155">
        <v>0.1416</v>
      </c>
      <c r="D122" s="30" t="s">
        <v>860</v>
      </c>
      <c r="E122" s="85" t="s">
        <v>1347</v>
      </c>
      <c r="F122" s="121"/>
    </row>
    <row r="123" spans="1:6" s="4" customFormat="1" ht="25.5">
      <c r="A123" s="16">
        <f t="shared" si="5"/>
        <v>114</v>
      </c>
      <c r="B123" s="40" t="s">
        <v>125</v>
      </c>
      <c r="C123" s="155">
        <v>0.0477</v>
      </c>
      <c r="D123" s="30" t="s">
        <v>860</v>
      </c>
      <c r="E123" s="19" t="s">
        <v>219</v>
      </c>
      <c r="F123" s="121"/>
    </row>
    <row r="124" spans="1:6" s="4" customFormat="1" ht="25.5">
      <c r="A124" s="16">
        <f t="shared" si="5"/>
        <v>115</v>
      </c>
      <c r="B124" s="40" t="s">
        <v>122</v>
      </c>
      <c r="C124" s="155">
        <v>0.13</v>
      </c>
      <c r="D124" s="30" t="s">
        <v>860</v>
      </c>
      <c r="E124" s="85" t="s">
        <v>1347</v>
      </c>
      <c r="F124" s="121"/>
    </row>
    <row r="125" spans="1:6" s="4" customFormat="1" ht="25.5">
      <c r="A125" s="16">
        <f t="shared" si="5"/>
        <v>116</v>
      </c>
      <c r="B125" s="40" t="s">
        <v>123</v>
      </c>
      <c r="C125" s="155">
        <v>0.13</v>
      </c>
      <c r="D125" s="30" t="s">
        <v>860</v>
      </c>
      <c r="E125" s="85" t="s">
        <v>1347</v>
      </c>
      <c r="F125" s="121"/>
    </row>
    <row r="126" spans="1:6" s="4" customFormat="1" ht="16.5" customHeight="1">
      <c r="A126" s="16">
        <f t="shared" si="5"/>
        <v>117</v>
      </c>
      <c r="B126" s="40" t="s">
        <v>124</v>
      </c>
      <c r="C126" s="155">
        <v>0.09</v>
      </c>
      <c r="D126" s="30" t="s">
        <v>860</v>
      </c>
      <c r="E126" s="85" t="s">
        <v>1347</v>
      </c>
      <c r="F126" s="121"/>
    </row>
    <row r="127" spans="1:6" s="36" customFormat="1" ht="15.75">
      <c r="A127" s="44"/>
      <c r="B127" s="72"/>
      <c r="C127" s="171">
        <f>SUM(C110:C126)</f>
        <v>3.528099999999999</v>
      </c>
      <c r="D127" s="27" t="s">
        <v>1018</v>
      </c>
      <c r="E127" s="25"/>
      <c r="F127" s="222"/>
    </row>
    <row r="128" spans="1:6" s="4" customFormat="1" ht="12.75">
      <c r="A128" s="16">
        <f>A126+1</f>
        <v>118</v>
      </c>
      <c r="B128" s="40" t="s">
        <v>140</v>
      </c>
      <c r="C128" s="155">
        <v>0.04</v>
      </c>
      <c r="D128" s="30" t="s">
        <v>863</v>
      </c>
      <c r="E128" s="19" t="s">
        <v>728</v>
      </c>
      <c r="F128" s="121"/>
    </row>
    <row r="129" spans="1:6" s="4" customFormat="1" ht="12.75">
      <c r="A129" s="16">
        <f>A128+1</f>
        <v>119</v>
      </c>
      <c r="B129" s="40" t="s">
        <v>141</v>
      </c>
      <c r="C129" s="155">
        <v>0.17</v>
      </c>
      <c r="D129" s="30" t="s">
        <v>863</v>
      </c>
      <c r="E129" s="19" t="s">
        <v>220</v>
      </c>
      <c r="F129" s="121"/>
    </row>
    <row r="130" spans="1:6" s="4" customFormat="1" ht="12.75">
      <c r="A130" s="16">
        <f aca="true" t="shared" si="6" ref="A130:A147">A129+1</f>
        <v>120</v>
      </c>
      <c r="B130" s="40" t="s">
        <v>188</v>
      </c>
      <c r="C130" s="155">
        <v>0.13</v>
      </c>
      <c r="D130" s="30" t="s">
        <v>862</v>
      </c>
      <c r="E130" s="19" t="s">
        <v>728</v>
      </c>
      <c r="F130" s="121"/>
    </row>
    <row r="131" spans="1:6" s="4" customFormat="1" ht="12.75">
      <c r="A131" s="16">
        <f t="shared" si="6"/>
        <v>121</v>
      </c>
      <c r="B131" s="40" t="s">
        <v>134</v>
      </c>
      <c r="C131" s="155">
        <v>2.28</v>
      </c>
      <c r="D131" s="30" t="s">
        <v>862</v>
      </c>
      <c r="E131" s="19" t="s">
        <v>728</v>
      </c>
      <c r="F131" s="121"/>
    </row>
    <row r="132" spans="1:6" ht="12.75">
      <c r="A132" s="16">
        <f t="shared" si="6"/>
        <v>122</v>
      </c>
      <c r="B132" s="40" t="s">
        <v>139</v>
      </c>
      <c r="C132" s="155">
        <v>2.18</v>
      </c>
      <c r="D132" s="30" t="s">
        <v>862</v>
      </c>
      <c r="E132" s="19" t="s">
        <v>728</v>
      </c>
      <c r="F132" s="121"/>
    </row>
    <row r="133" spans="1:6" ht="12.75">
      <c r="A133" s="16">
        <f t="shared" si="6"/>
        <v>123</v>
      </c>
      <c r="B133" s="40" t="s">
        <v>186</v>
      </c>
      <c r="C133" s="155">
        <v>0.68</v>
      </c>
      <c r="D133" s="30" t="s">
        <v>862</v>
      </c>
      <c r="E133" s="19" t="s">
        <v>220</v>
      </c>
      <c r="F133" s="121"/>
    </row>
    <row r="134" spans="1:6" s="4" customFormat="1" ht="12.75">
      <c r="A134" s="16">
        <f t="shared" si="6"/>
        <v>124</v>
      </c>
      <c r="B134" s="40" t="s">
        <v>138</v>
      </c>
      <c r="C134" s="155">
        <v>0.11</v>
      </c>
      <c r="D134" s="30" t="s">
        <v>862</v>
      </c>
      <c r="E134" s="19" t="s">
        <v>220</v>
      </c>
      <c r="F134" s="121"/>
    </row>
    <row r="135" spans="1:6" ht="12.75">
      <c r="A135" s="16">
        <f t="shared" si="6"/>
        <v>125</v>
      </c>
      <c r="B135" s="40" t="s">
        <v>135</v>
      </c>
      <c r="C135" s="155">
        <v>0.12</v>
      </c>
      <c r="D135" s="30" t="s">
        <v>862</v>
      </c>
      <c r="E135" s="19" t="s">
        <v>220</v>
      </c>
      <c r="F135" s="121"/>
    </row>
    <row r="136" spans="1:6" ht="12.75">
      <c r="A136" s="16">
        <f t="shared" si="6"/>
        <v>126</v>
      </c>
      <c r="B136" s="40" t="s">
        <v>136</v>
      </c>
      <c r="C136" s="155">
        <v>0.22</v>
      </c>
      <c r="D136" s="30" t="s">
        <v>862</v>
      </c>
      <c r="E136" s="19" t="s">
        <v>728</v>
      </c>
      <c r="F136" s="121"/>
    </row>
    <row r="137" spans="1:6" ht="12.75">
      <c r="A137" s="16">
        <f t="shared" si="6"/>
        <v>127</v>
      </c>
      <c r="B137" s="40" t="s">
        <v>137</v>
      </c>
      <c r="C137" s="155">
        <v>0.12</v>
      </c>
      <c r="D137" s="30" t="s">
        <v>862</v>
      </c>
      <c r="E137" s="19" t="s">
        <v>220</v>
      </c>
      <c r="F137" s="121"/>
    </row>
    <row r="138" spans="1:6" s="4" customFormat="1" ht="12.75">
      <c r="A138" s="16">
        <f t="shared" si="6"/>
        <v>128</v>
      </c>
      <c r="B138" s="40" t="s">
        <v>129</v>
      </c>
      <c r="C138" s="155">
        <v>0.215</v>
      </c>
      <c r="D138" s="30" t="s">
        <v>862</v>
      </c>
      <c r="E138" s="19" t="s">
        <v>728</v>
      </c>
      <c r="F138" s="121"/>
    </row>
    <row r="139" spans="1:6" s="4" customFormat="1" ht="12.75">
      <c r="A139" s="16">
        <f t="shared" si="6"/>
        <v>129</v>
      </c>
      <c r="B139" s="40" t="s">
        <v>130</v>
      </c>
      <c r="C139" s="155">
        <v>0.215</v>
      </c>
      <c r="D139" s="30" t="s">
        <v>862</v>
      </c>
      <c r="E139" s="19" t="s">
        <v>728</v>
      </c>
      <c r="F139" s="121"/>
    </row>
    <row r="140" spans="1:6" s="4" customFormat="1" ht="12.75">
      <c r="A140" s="16">
        <f t="shared" si="6"/>
        <v>130</v>
      </c>
      <c r="B140" s="40" t="s">
        <v>131</v>
      </c>
      <c r="C140" s="155">
        <v>0.03</v>
      </c>
      <c r="D140" s="30" t="s">
        <v>862</v>
      </c>
      <c r="E140" s="19" t="s">
        <v>220</v>
      </c>
      <c r="F140" s="121"/>
    </row>
    <row r="141" spans="1:6" s="4" customFormat="1" ht="12.75">
      <c r="A141" s="16">
        <f t="shared" si="6"/>
        <v>131</v>
      </c>
      <c r="B141" s="40" t="s">
        <v>132</v>
      </c>
      <c r="C141" s="155">
        <v>0.01</v>
      </c>
      <c r="D141" s="30" t="s">
        <v>862</v>
      </c>
      <c r="E141" s="19" t="s">
        <v>728</v>
      </c>
      <c r="F141" s="121"/>
    </row>
    <row r="142" spans="1:6" s="4" customFormat="1" ht="12.75">
      <c r="A142" s="16">
        <f t="shared" si="6"/>
        <v>132</v>
      </c>
      <c r="B142" s="40" t="s">
        <v>133</v>
      </c>
      <c r="C142" s="155">
        <v>0.65</v>
      </c>
      <c r="D142" s="30" t="s">
        <v>862</v>
      </c>
      <c r="E142" s="19" t="s">
        <v>220</v>
      </c>
      <c r="F142" s="121"/>
    </row>
    <row r="143" spans="1:6" s="4" customFormat="1" ht="12.75">
      <c r="A143" s="16">
        <f t="shared" si="6"/>
        <v>133</v>
      </c>
      <c r="B143" s="40" t="s">
        <v>126</v>
      </c>
      <c r="C143" s="155">
        <v>0.155</v>
      </c>
      <c r="D143" s="30" t="s">
        <v>862</v>
      </c>
      <c r="E143" s="19" t="s">
        <v>728</v>
      </c>
      <c r="F143" s="121"/>
    </row>
    <row r="144" spans="1:6" s="36" customFormat="1" ht="12.75">
      <c r="A144" s="16">
        <f t="shared" si="6"/>
        <v>134</v>
      </c>
      <c r="B144" s="40" t="s">
        <v>127</v>
      </c>
      <c r="C144" s="155">
        <v>0.385</v>
      </c>
      <c r="D144" s="30" t="s">
        <v>862</v>
      </c>
      <c r="E144" s="19" t="s">
        <v>220</v>
      </c>
      <c r="F144" s="223"/>
    </row>
    <row r="145" spans="1:6" s="4" customFormat="1" ht="12.75">
      <c r="A145" s="16">
        <f t="shared" si="6"/>
        <v>135</v>
      </c>
      <c r="B145" s="40" t="s">
        <v>128</v>
      </c>
      <c r="C145" s="155">
        <v>1.85</v>
      </c>
      <c r="D145" s="30" t="s">
        <v>862</v>
      </c>
      <c r="E145" s="19" t="s">
        <v>220</v>
      </c>
      <c r="F145" s="121"/>
    </row>
    <row r="146" spans="1:6" s="36" customFormat="1" ht="12.75">
      <c r="A146" s="16">
        <f t="shared" si="6"/>
        <v>136</v>
      </c>
      <c r="B146" s="40" t="s">
        <v>864</v>
      </c>
      <c r="C146" s="155">
        <v>0.82</v>
      </c>
      <c r="D146" s="30" t="s">
        <v>862</v>
      </c>
      <c r="E146" s="19" t="s">
        <v>728</v>
      </c>
      <c r="F146" s="223"/>
    </row>
    <row r="147" spans="1:6" s="4" customFormat="1" ht="25.5">
      <c r="A147" s="16">
        <f t="shared" si="6"/>
        <v>137</v>
      </c>
      <c r="B147" s="40" t="s">
        <v>864</v>
      </c>
      <c r="C147" s="155">
        <v>0.82</v>
      </c>
      <c r="D147" s="30" t="s">
        <v>865</v>
      </c>
      <c r="E147" s="19" t="s">
        <v>728</v>
      </c>
      <c r="F147" s="121"/>
    </row>
    <row r="148" spans="1:6" s="31" customFormat="1" ht="15.75">
      <c r="A148" s="44"/>
      <c r="B148" s="73"/>
      <c r="C148" s="174">
        <f>SUM(C128:C147)</f>
        <v>11.200000000000001</v>
      </c>
      <c r="D148" s="27" t="s">
        <v>1134</v>
      </c>
      <c r="E148" s="25"/>
      <c r="F148" s="144"/>
    </row>
    <row r="149" spans="1:6" ht="25.5">
      <c r="A149" s="66">
        <f>A147+1</f>
        <v>138</v>
      </c>
      <c r="B149" s="40" t="s">
        <v>1318</v>
      </c>
      <c r="C149" s="155">
        <v>0.86</v>
      </c>
      <c r="D149" s="30" t="s">
        <v>867</v>
      </c>
      <c r="E149" s="19" t="s">
        <v>1096</v>
      </c>
      <c r="F149" s="121"/>
    </row>
    <row r="150" spans="1:6" ht="25.5">
      <c r="A150" s="66">
        <f>A149+1</f>
        <v>139</v>
      </c>
      <c r="B150" s="40" t="s">
        <v>1215</v>
      </c>
      <c r="C150" s="155">
        <v>0.41</v>
      </c>
      <c r="D150" s="30" t="s">
        <v>867</v>
      </c>
      <c r="E150" s="19" t="s">
        <v>1096</v>
      </c>
      <c r="F150" s="121"/>
    </row>
    <row r="151" spans="1:6" s="31" customFormat="1" ht="25.5">
      <c r="A151" s="66">
        <f aca="true" t="shared" si="7" ref="A151:A174">A150+1</f>
        <v>140</v>
      </c>
      <c r="B151" s="40" t="s">
        <v>1302</v>
      </c>
      <c r="C151" s="155">
        <v>0.04</v>
      </c>
      <c r="D151" s="30" t="s">
        <v>867</v>
      </c>
      <c r="E151" s="19" t="s">
        <v>1096</v>
      </c>
      <c r="F151" s="224"/>
    </row>
    <row r="152" spans="1:6" s="31" customFormat="1" ht="25.5">
      <c r="A152" s="66">
        <f t="shared" si="7"/>
        <v>141</v>
      </c>
      <c r="B152" s="40" t="s">
        <v>1303</v>
      </c>
      <c r="C152" s="155">
        <v>1.16</v>
      </c>
      <c r="D152" s="30" t="s">
        <v>867</v>
      </c>
      <c r="E152" s="19" t="s">
        <v>1096</v>
      </c>
      <c r="F152" s="225"/>
    </row>
    <row r="153" spans="1:6" s="31" customFormat="1" ht="25.5">
      <c r="A153" s="66">
        <f t="shared" si="7"/>
        <v>142</v>
      </c>
      <c r="B153" s="40" t="s">
        <v>1304</v>
      </c>
      <c r="C153" s="155">
        <v>0.0005</v>
      </c>
      <c r="D153" s="30" t="s">
        <v>867</v>
      </c>
      <c r="E153" s="19" t="s">
        <v>1096</v>
      </c>
      <c r="F153" s="224"/>
    </row>
    <row r="154" spans="1:6" ht="12.75">
      <c r="A154" s="66">
        <f t="shared" si="7"/>
        <v>143</v>
      </c>
      <c r="B154" s="40" t="s">
        <v>186</v>
      </c>
      <c r="C154" s="155">
        <v>0.24</v>
      </c>
      <c r="D154" s="30" t="s">
        <v>866</v>
      </c>
      <c r="E154" s="19" t="s">
        <v>1096</v>
      </c>
      <c r="F154" s="121"/>
    </row>
    <row r="155" spans="1:6" ht="12.75">
      <c r="A155" s="66">
        <f t="shared" si="7"/>
        <v>144</v>
      </c>
      <c r="B155" s="40" t="s">
        <v>1312</v>
      </c>
      <c r="C155" s="155">
        <v>0.47</v>
      </c>
      <c r="D155" s="30" t="s">
        <v>866</v>
      </c>
      <c r="E155" s="19" t="s">
        <v>1096</v>
      </c>
      <c r="F155" s="121"/>
    </row>
    <row r="156" spans="1:6" ht="12.75">
      <c r="A156" s="66">
        <f t="shared" si="7"/>
        <v>145</v>
      </c>
      <c r="B156" s="40" t="s">
        <v>116</v>
      </c>
      <c r="C156" s="155">
        <v>0.92</v>
      </c>
      <c r="D156" s="30" t="s">
        <v>866</v>
      </c>
      <c r="E156" s="19" t="s">
        <v>1096</v>
      </c>
      <c r="F156" s="121"/>
    </row>
    <row r="157" spans="1:6" ht="12.75">
      <c r="A157" s="66">
        <f t="shared" si="7"/>
        <v>146</v>
      </c>
      <c r="B157" s="40" t="s">
        <v>1207</v>
      </c>
      <c r="C157" s="155">
        <v>0.69</v>
      </c>
      <c r="D157" s="30" t="s">
        <v>866</v>
      </c>
      <c r="E157" s="19" t="s">
        <v>1096</v>
      </c>
      <c r="F157" s="121"/>
    </row>
    <row r="158" spans="1:6" ht="12.75">
      <c r="A158" s="66">
        <f t="shared" si="7"/>
        <v>147</v>
      </c>
      <c r="B158" s="40" t="s">
        <v>1209</v>
      </c>
      <c r="C158" s="155">
        <v>0.33</v>
      </c>
      <c r="D158" s="30" t="s">
        <v>866</v>
      </c>
      <c r="E158" s="19" t="s">
        <v>1096</v>
      </c>
      <c r="F158" s="121"/>
    </row>
    <row r="159" spans="1:6" ht="12.75">
      <c r="A159" s="66">
        <f t="shared" si="7"/>
        <v>148</v>
      </c>
      <c r="B159" s="40" t="s">
        <v>1313</v>
      </c>
      <c r="C159" s="155">
        <v>0.312</v>
      </c>
      <c r="D159" s="30" t="s">
        <v>866</v>
      </c>
      <c r="E159" s="19" t="s">
        <v>1096</v>
      </c>
      <c r="F159" s="121"/>
    </row>
    <row r="160" spans="1:6" ht="12.75">
      <c r="A160" s="66">
        <f t="shared" si="7"/>
        <v>149</v>
      </c>
      <c r="B160" s="40" t="s">
        <v>1314</v>
      </c>
      <c r="C160" s="155">
        <v>0.0672</v>
      </c>
      <c r="D160" s="30" t="s">
        <v>866</v>
      </c>
      <c r="E160" s="19" t="s">
        <v>1096</v>
      </c>
      <c r="F160" s="121"/>
    </row>
    <row r="161" spans="1:6" ht="12.75">
      <c r="A161" s="66">
        <f t="shared" si="7"/>
        <v>150</v>
      </c>
      <c r="B161" s="40" t="s">
        <v>1315</v>
      </c>
      <c r="C161" s="155">
        <v>0.2608</v>
      </c>
      <c r="D161" s="30" t="s">
        <v>866</v>
      </c>
      <c r="E161" s="19" t="s">
        <v>1096</v>
      </c>
      <c r="F161" s="121"/>
    </row>
    <row r="162" spans="1:6" ht="12.75">
      <c r="A162" s="66">
        <f t="shared" si="7"/>
        <v>151</v>
      </c>
      <c r="B162" s="40" t="s">
        <v>1316</v>
      </c>
      <c r="C162" s="155">
        <v>0.2</v>
      </c>
      <c r="D162" s="30" t="s">
        <v>866</v>
      </c>
      <c r="E162" s="19" t="s">
        <v>1096</v>
      </c>
      <c r="F162" s="121"/>
    </row>
    <row r="163" spans="1:6" ht="12.75">
      <c r="A163" s="66">
        <f t="shared" si="7"/>
        <v>152</v>
      </c>
      <c r="B163" s="40" t="s">
        <v>1317</v>
      </c>
      <c r="C163" s="155">
        <v>0.24</v>
      </c>
      <c r="D163" s="30" t="s">
        <v>866</v>
      </c>
      <c r="E163" s="19" t="s">
        <v>1096</v>
      </c>
      <c r="F163" s="121"/>
    </row>
    <row r="164" spans="1:6" ht="12.75">
      <c r="A164" s="66">
        <f t="shared" si="7"/>
        <v>153</v>
      </c>
      <c r="B164" s="40" t="s">
        <v>1319</v>
      </c>
      <c r="C164" s="155">
        <v>0.25</v>
      </c>
      <c r="D164" s="30" t="s">
        <v>866</v>
      </c>
      <c r="E164" s="19" t="s">
        <v>1096</v>
      </c>
      <c r="F164" s="121"/>
    </row>
    <row r="165" spans="1:6" ht="12.75">
      <c r="A165" s="66">
        <f t="shared" si="7"/>
        <v>154</v>
      </c>
      <c r="B165" s="40" t="s">
        <v>1308</v>
      </c>
      <c r="C165" s="155">
        <v>0.64</v>
      </c>
      <c r="D165" s="30" t="s">
        <v>866</v>
      </c>
      <c r="E165" s="19" t="s">
        <v>1096</v>
      </c>
      <c r="F165" s="121"/>
    </row>
    <row r="166" spans="1:6" ht="12.75">
      <c r="A166" s="66">
        <f t="shared" si="7"/>
        <v>155</v>
      </c>
      <c r="B166" s="40" t="s">
        <v>1309</v>
      </c>
      <c r="C166" s="155">
        <v>0.0362</v>
      </c>
      <c r="D166" s="30" t="s">
        <v>866</v>
      </c>
      <c r="E166" s="19" t="s">
        <v>1096</v>
      </c>
      <c r="F166" s="121"/>
    </row>
    <row r="167" spans="1:6" ht="12.75">
      <c r="A167" s="66">
        <f t="shared" si="7"/>
        <v>156</v>
      </c>
      <c r="B167" s="40" t="s">
        <v>1310</v>
      </c>
      <c r="C167" s="155">
        <v>0.026</v>
      </c>
      <c r="D167" s="30" t="s">
        <v>866</v>
      </c>
      <c r="E167" s="19" t="s">
        <v>1096</v>
      </c>
      <c r="F167" s="121"/>
    </row>
    <row r="168" spans="1:6" s="31" customFormat="1" ht="12.75">
      <c r="A168" s="66">
        <f t="shared" si="7"/>
        <v>157</v>
      </c>
      <c r="B168" s="40" t="s">
        <v>1311</v>
      </c>
      <c r="C168" s="155">
        <v>0.5778</v>
      </c>
      <c r="D168" s="30" t="s">
        <v>866</v>
      </c>
      <c r="E168" s="19" t="s">
        <v>1096</v>
      </c>
      <c r="F168" s="225"/>
    </row>
    <row r="169" spans="1:6" s="31" customFormat="1" ht="12.75">
      <c r="A169" s="66">
        <f t="shared" si="7"/>
        <v>158</v>
      </c>
      <c r="B169" s="40" t="s">
        <v>142</v>
      </c>
      <c r="C169" s="155">
        <v>0.0028</v>
      </c>
      <c r="D169" s="30" t="s">
        <v>866</v>
      </c>
      <c r="E169" s="19" t="s">
        <v>1096</v>
      </c>
      <c r="F169" s="224"/>
    </row>
    <row r="170" spans="1:6" s="31" customFormat="1" ht="12.75">
      <c r="A170" s="66">
        <f t="shared" si="7"/>
        <v>159</v>
      </c>
      <c r="B170" s="40" t="s">
        <v>1305</v>
      </c>
      <c r="C170" s="155">
        <v>0.08</v>
      </c>
      <c r="D170" s="30" t="s">
        <v>866</v>
      </c>
      <c r="E170" s="19" t="s">
        <v>1096</v>
      </c>
      <c r="F170" s="224"/>
    </row>
    <row r="171" spans="1:6" s="31" customFormat="1" ht="12.75">
      <c r="A171" s="66">
        <f t="shared" si="7"/>
        <v>160</v>
      </c>
      <c r="B171" s="40" t="s">
        <v>1306</v>
      </c>
      <c r="C171" s="155">
        <v>0.0018</v>
      </c>
      <c r="D171" s="30" t="s">
        <v>866</v>
      </c>
      <c r="E171" s="19" t="s">
        <v>1096</v>
      </c>
      <c r="F171" s="225"/>
    </row>
    <row r="172" spans="1:6" s="31" customFormat="1" ht="12.75">
      <c r="A172" s="66">
        <f t="shared" si="7"/>
        <v>161</v>
      </c>
      <c r="B172" s="40" t="s">
        <v>1307</v>
      </c>
      <c r="C172" s="155">
        <v>0.1482</v>
      </c>
      <c r="D172" s="30" t="s">
        <v>866</v>
      </c>
      <c r="E172" s="19" t="s">
        <v>1096</v>
      </c>
      <c r="F172" s="224"/>
    </row>
    <row r="173" spans="1:6" s="31" customFormat="1" ht="12.75">
      <c r="A173" s="66">
        <f t="shared" si="7"/>
        <v>162</v>
      </c>
      <c r="B173" s="40" t="s">
        <v>1254</v>
      </c>
      <c r="C173" s="155">
        <v>0.77</v>
      </c>
      <c r="D173" s="30" t="s">
        <v>866</v>
      </c>
      <c r="E173" s="19" t="s">
        <v>1096</v>
      </c>
      <c r="F173" s="225"/>
    </row>
    <row r="174" spans="1:6" ht="38.25">
      <c r="A174" s="66">
        <f t="shared" si="7"/>
        <v>163</v>
      </c>
      <c r="B174" s="40" t="s">
        <v>1301</v>
      </c>
      <c r="C174" s="155">
        <v>1.11</v>
      </c>
      <c r="D174" s="30" t="s">
        <v>868</v>
      </c>
      <c r="E174" s="19" t="s">
        <v>1096</v>
      </c>
      <c r="F174" s="121"/>
    </row>
    <row r="175" spans="1:6" s="31" customFormat="1" ht="15.75">
      <c r="A175" s="44"/>
      <c r="B175" s="73"/>
      <c r="C175" s="174">
        <f>SUM(C149:C174)</f>
        <v>9.8433</v>
      </c>
      <c r="D175" s="27" t="s">
        <v>1255</v>
      </c>
      <c r="E175" s="25"/>
      <c r="F175" s="144"/>
    </row>
    <row r="176" spans="1:6" ht="12.75">
      <c r="A176" s="66">
        <f>A174+1</f>
        <v>164</v>
      </c>
      <c r="B176" s="40" t="s">
        <v>897</v>
      </c>
      <c r="C176" s="155">
        <v>0.07</v>
      </c>
      <c r="D176" s="30" t="s">
        <v>869</v>
      </c>
      <c r="E176" s="19" t="s">
        <v>1347</v>
      </c>
      <c r="F176" s="121"/>
    </row>
    <row r="177" spans="1:6" ht="12.75">
      <c r="A177" s="66">
        <f aca="true" t="shared" si="8" ref="A177:A183">A176+1</f>
        <v>165</v>
      </c>
      <c r="B177" s="40" t="s">
        <v>1203</v>
      </c>
      <c r="C177" s="155">
        <v>0.5</v>
      </c>
      <c r="D177" s="30" t="s">
        <v>869</v>
      </c>
      <c r="E177" s="19" t="s">
        <v>1347</v>
      </c>
      <c r="F177" s="121"/>
    </row>
    <row r="178" spans="1:6" ht="12.75">
      <c r="A178" s="66">
        <f t="shared" si="8"/>
        <v>166</v>
      </c>
      <c r="B178" s="40" t="s">
        <v>904</v>
      </c>
      <c r="C178" s="155">
        <v>0.04</v>
      </c>
      <c r="D178" s="30" t="s">
        <v>869</v>
      </c>
      <c r="E178" s="19" t="s">
        <v>1347</v>
      </c>
      <c r="F178" s="121"/>
    </row>
    <row r="179" spans="1:6" ht="12.75">
      <c r="A179" s="66">
        <f t="shared" si="8"/>
        <v>167</v>
      </c>
      <c r="B179" s="40" t="s">
        <v>1178</v>
      </c>
      <c r="C179" s="155">
        <v>0.06</v>
      </c>
      <c r="D179" s="30" t="s">
        <v>869</v>
      </c>
      <c r="E179" s="19" t="s">
        <v>1347</v>
      </c>
      <c r="F179" s="121"/>
    </row>
    <row r="180" spans="1:6" ht="12.75">
      <c r="A180" s="66">
        <f t="shared" si="8"/>
        <v>168</v>
      </c>
      <c r="B180" s="40" t="s">
        <v>1318</v>
      </c>
      <c r="C180" s="155">
        <v>0.05</v>
      </c>
      <c r="D180" s="30" t="s">
        <v>869</v>
      </c>
      <c r="E180" s="19" t="s">
        <v>1347</v>
      </c>
      <c r="F180" s="121"/>
    </row>
    <row r="181" spans="1:6" ht="12.75">
      <c r="A181" s="66">
        <f t="shared" si="8"/>
        <v>169</v>
      </c>
      <c r="B181" s="40" t="s">
        <v>1256</v>
      </c>
      <c r="C181" s="155">
        <v>0.38</v>
      </c>
      <c r="D181" s="30" t="s">
        <v>869</v>
      </c>
      <c r="E181" s="19" t="s">
        <v>1347</v>
      </c>
      <c r="F181" s="121"/>
    </row>
    <row r="182" spans="1:6" ht="12.75">
      <c r="A182" s="66">
        <f t="shared" si="8"/>
        <v>170</v>
      </c>
      <c r="B182" s="40" t="s">
        <v>1194</v>
      </c>
      <c r="C182" s="155">
        <v>1.2</v>
      </c>
      <c r="D182" s="30" t="s">
        <v>869</v>
      </c>
      <c r="E182" s="19" t="s">
        <v>1347</v>
      </c>
      <c r="F182" s="121"/>
    </row>
    <row r="183" spans="1:6" ht="25.5">
      <c r="A183" s="66">
        <f t="shared" si="8"/>
        <v>171</v>
      </c>
      <c r="B183" s="40" t="s">
        <v>870</v>
      </c>
      <c r="C183" s="155">
        <v>0.3588</v>
      </c>
      <c r="D183" s="30" t="s">
        <v>871</v>
      </c>
      <c r="E183" s="19" t="s">
        <v>1347</v>
      </c>
      <c r="F183" s="121"/>
    </row>
    <row r="184" spans="1:6" s="31" customFormat="1" ht="15.75">
      <c r="A184" s="44"/>
      <c r="B184" s="42"/>
      <c r="C184" s="171">
        <f>SUM(C176:C183)</f>
        <v>2.6588</v>
      </c>
      <c r="D184" s="27" t="s">
        <v>1750</v>
      </c>
      <c r="E184" s="25"/>
      <c r="F184" s="222"/>
    </row>
    <row r="185" spans="1:6" ht="25.5">
      <c r="A185" s="66">
        <f>A183+1</f>
        <v>172</v>
      </c>
      <c r="B185" s="40" t="s">
        <v>1312</v>
      </c>
      <c r="C185" s="155">
        <v>0.93</v>
      </c>
      <c r="D185" s="30" t="s">
        <v>873</v>
      </c>
      <c r="E185" s="19" t="s">
        <v>383</v>
      </c>
      <c r="F185" s="121"/>
    </row>
    <row r="186" spans="1:6" ht="25.5">
      <c r="A186" s="66">
        <f>A185+1</f>
        <v>173</v>
      </c>
      <c r="B186" s="40" t="s">
        <v>1029</v>
      </c>
      <c r="C186" s="155">
        <v>0.81</v>
      </c>
      <c r="D186" s="30" t="s">
        <v>873</v>
      </c>
      <c r="E186" s="19" t="s">
        <v>383</v>
      </c>
      <c r="F186" s="121"/>
    </row>
    <row r="187" spans="1:6" ht="12.75">
      <c r="A187" s="66">
        <f aca="true" t="shared" si="9" ref="A187:A210">A186+1</f>
        <v>174</v>
      </c>
      <c r="B187" s="40" t="s">
        <v>1200</v>
      </c>
      <c r="C187" s="155">
        <v>0.86</v>
      </c>
      <c r="D187" s="30" t="s">
        <v>872</v>
      </c>
      <c r="E187" s="19" t="s">
        <v>383</v>
      </c>
      <c r="F187" s="121"/>
    </row>
    <row r="188" spans="1:6" ht="12.75">
      <c r="A188" s="66">
        <f t="shared" si="9"/>
        <v>175</v>
      </c>
      <c r="B188" s="40" t="s">
        <v>1752</v>
      </c>
      <c r="C188" s="155">
        <v>0.08</v>
      </c>
      <c r="D188" s="30" t="s">
        <v>872</v>
      </c>
      <c r="E188" s="19" t="s">
        <v>197</v>
      </c>
      <c r="F188" s="121"/>
    </row>
    <row r="189" spans="1:6" ht="12.75">
      <c r="A189" s="66">
        <f t="shared" si="9"/>
        <v>176</v>
      </c>
      <c r="B189" s="40" t="s">
        <v>897</v>
      </c>
      <c r="C189" s="155">
        <v>0.08</v>
      </c>
      <c r="D189" s="30" t="s">
        <v>872</v>
      </c>
      <c r="E189" s="19" t="s">
        <v>383</v>
      </c>
      <c r="F189" s="121"/>
    </row>
    <row r="190" spans="1:6" ht="12.75">
      <c r="A190" s="66">
        <f t="shared" si="9"/>
        <v>177</v>
      </c>
      <c r="B190" s="40" t="s">
        <v>187</v>
      </c>
      <c r="C190" s="155">
        <v>0.47</v>
      </c>
      <c r="D190" s="30" t="s">
        <v>872</v>
      </c>
      <c r="E190" s="19" t="s">
        <v>383</v>
      </c>
      <c r="F190" s="121"/>
    </row>
    <row r="191" spans="1:6" ht="12.75">
      <c r="A191" s="66">
        <f t="shared" si="9"/>
        <v>178</v>
      </c>
      <c r="B191" s="40" t="s">
        <v>906</v>
      </c>
      <c r="C191" s="155">
        <v>0.25</v>
      </c>
      <c r="D191" s="30" t="s">
        <v>872</v>
      </c>
      <c r="E191" s="19" t="s">
        <v>383</v>
      </c>
      <c r="F191" s="121"/>
    </row>
    <row r="192" spans="1:6" ht="12.75">
      <c r="A192" s="66">
        <f t="shared" si="9"/>
        <v>179</v>
      </c>
      <c r="B192" s="40" t="s">
        <v>183</v>
      </c>
      <c r="C192" s="155">
        <v>0.34</v>
      </c>
      <c r="D192" s="30" t="s">
        <v>872</v>
      </c>
      <c r="E192" s="19" t="s">
        <v>197</v>
      </c>
      <c r="F192" s="121"/>
    </row>
    <row r="193" spans="1:6" ht="12.75">
      <c r="A193" s="66">
        <f t="shared" si="9"/>
        <v>180</v>
      </c>
      <c r="B193" s="40" t="s">
        <v>1754</v>
      </c>
      <c r="C193" s="155">
        <v>0.13</v>
      </c>
      <c r="D193" s="30" t="s">
        <v>872</v>
      </c>
      <c r="E193" s="19" t="s">
        <v>383</v>
      </c>
      <c r="F193" s="121"/>
    </row>
    <row r="194" spans="1:6" ht="12.75">
      <c r="A194" s="66">
        <f t="shared" si="9"/>
        <v>181</v>
      </c>
      <c r="B194" s="40" t="s">
        <v>1028</v>
      </c>
      <c r="C194" s="155">
        <v>0.18</v>
      </c>
      <c r="D194" s="30" t="s">
        <v>872</v>
      </c>
      <c r="E194" s="19" t="s">
        <v>383</v>
      </c>
      <c r="F194" s="121"/>
    </row>
    <row r="195" spans="1:6" ht="12.75">
      <c r="A195" s="66">
        <f t="shared" si="9"/>
        <v>182</v>
      </c>
      <c r="B195" s="40" t="s">
        <v>1030</v>
      </c>
      <c r="C195" s="155">
        <v>0.01</v>
      </c>
      <c r="D195" s="30" t="s">
        <v>872</v>
      </c>
      <c r="E195" s="19" t="s">
        <v>383</v>
      </c>
      <c r="F195" s="121"/>
    </row>
    <row r="196" spans="1:6" ht="12.75">
      <c r="A196" s="66">
        <f t="shared" si="9"/>
        <v>183</v>
      </c>
      <c r="B196" s="40" t="s">
        <v>1031</v>
      </c>
      <c r="C196" s="155">
        <v>0.02</v>
      </c>
      <c r="D196" s="30" t="s">
        <v>872</v>
      </c>
      <c r="E196" s="19" t="s">
        <v>197</v>
      </c>
      <c r="F196" s="121"/>
    </row>
    <row r="197" spans="1:6" ht="12.75">
      <c r="A197" s="66">
        <f t="shared" si="9"/>
        <v>184</v>
      </c>
      <c r="B197" s="40" t="s">
        <v>1225</v>
      </c>
      <c r="C197" s="155">
        <v>0.07</v>
      </c>
      <c r="D197" s="30" t="s">
        <v>872</v>
      </c>
      <c r="E197" s="19" t="s">
        <v>197</v>
      </c>
      <c r="F197" s="121"/>
    </row>
    <row r="198" spans="1:6" ht="12.75">
      <c r="A198" s="66">
        <f t="shared" si="9"/>
        <v>185</v>
      </c>
      <c r="B198" s="40" t="s">
        <v>1021</v>
      </c>
      <c r="C198" s="155">
        <v>0.19</v>
      </c>
      <c r="D198" s="30" t="s">
        <v>872</v>
      </c>
      <c r="E198" s="19" t="s">
        <v>383</v>
      </c>
      <c r="F198" s="121"/>
    </row>
    <row r="199" spans="1:6" ht="12.75">
      <c r="A199" s="66">
        <f t="shared" si="9"/>
        <v>186</v>
      </c>
      <c r="B199" s="40" t="s">
        <v>1753</v>
      </c>
      <c r="C199" s="155">
        <v>0.01</v>
      </c>
      <c r="D199" s="30" t="s">
        <v>872</v>
      </c>
      <c r="E199" s="19" t="s">
        <v>197</v>
      </c>
      <c r="F199" s="121"/>
    </row>
    <row r="200" spans="1:6" ht="12.75">
      <c r="A200" s="66">
        <f t="shared" si="9"/>
        <v>187</v>
      </c>
      <c r="B200" s="40" t="s">
        <v>1020</v>
      </c>
      <c r="C200" s="155">
        <v>0.06</v>
      </c>
      <c r="D200" s="30" t="s">
        <v>872</v>
      </c>
      <c r="E200" s="19" t="s">
        <v>197</v>
      </c>
      <c r="F200" s="121"/>
    </row>
    <row r="201" spans="1:6" ht="12.75">
      <c r="A201" s="66">
        <f t="shared" si="9"/>
        <v>188</v>
      </c>
      <c r="B201" s="40" t="s">
        <v>1023</v>
      </c>
      <c r="C201" s="155">
        <v>0.11</v>
      </c>
      <c r="D201" s="30" t="s">
        <v>872</v>
      </c>
      <c r="E201" s="19" t="s">
        <v>383</v>
      </c>
      <c r="F201" s="121"/>
    </row>
    <row r="202" spans="1:6" ht="12.75">
      <c r="A202" s="66">
        <f t="shared" si="9"/>
        <v>189</v>
      </c>
      <c r="B202" s="40" t="s">
        <v>1022</v>
      </c>
      <c r="C202" s="155">
        <v>0.1</v>
      </c>
      <c r="D202" s="30" t="s">
        <v>872</v>
      </c>
      <c r="E202" s="19" t="s">
        <v>383</v>
      </c>
      <c r="F202" s="121"/>
    </row>
    <row r="203" spans="1:6" ht="12.75">
      <c r="A203" s="66">
        <f t="shared" si="9"/>
        <v>190</v>
      </c>
      <c r="B203" s="40" t="s">
        <v>1024</v>
      </c>
      <c r="C203" s="155">
        <v>0.21</v>
      </c>
      <c r="D203" s="30" t="s">
        <v>872</v>
      </c>
      <c r="E203" s="19" t="s">
        <v>197</v>
      </c>
      <c r="F203" s="121"/>
    </row>
    <row r="204" spans="1:6" ht="12.75">
      <c r="A204" s="66">
        <f t="shared" si="9"/>
        <v>191</v>
      </c>
      <c r="B204" s="40" t="s">
        <v>1025</v>
      </c>
      <c r="C204" s="155">
        <v>0.22</v>
      </c>
      <c r="D204" s="30" t="s">
        <v>872</v>
      </c>
      <c r="E204" s="19" t="s">
        <v>383</v>
      </c>
      <c r="F204" s="121"/>
    </row>
    <row r="205" spans="1:6" ht="12.75">
      <c r="A205" s="66">
        <f t="shared" si="9"/>
        <v>192</v>
      </c>
      <c r="B205" s="40" t="s">
        <v>1026</v>
      </c>
      <c r="C205" s="155">
        <v>0.1</v>
      </c>
      <c r="D205" s="30" t="s">
        <v>872</v>
      </c>
      <c r="E205" s="19" t="s">
        <v>383</v>
      </c>
      <c r="F205" s="121"/>
    </row>
    <row r="206" spans="1:6" ht="25.5">
      <c r="A206" s="66">
        <f t="shared" si="9"/>
        <v>193</v>
      </c>
      <c r="B206" s="40" t="s">
        <v>1755</v>
      </c>
      <c r="C206" s="155">
        <v>1.27</v>
      </c>
      <c r="D206" s="30" t="s">
        <v>873</v>
      </c>
      <c r="E206" s="19" t="s">
        <v>383</v>
      </c>
      <c r="F206" s="121"/>
    </row>
    <row r="207" spans="1:6" ht="25.5">
      <c r="A207" s="66">
        <f t="shared" si="9"/>
        <v>194</v>
      </c>
      <c r="B207" s="40" t="s">
        <v>1019</v>
      </c>
      <c r="C207" s="155">
        <v>0.45</v>
      </c>
      <c r="D207" s="30" t="s">
        <v>873</v>
      </c>
      <c r="E207" s="19" t="s">
        <v>383</v>
      </c>
      <c r="F207" s="121"/>
    </row>
    <row r="208" spans="1:6" ht="25.5">
      <c r="A208" s="66">
        <f t="shared" si="9"/>
        <v>195</v>
      </c>
      <c r="B208" s="40" t="s">
        <v>1027</v>
      </c>
      <c r="C208" s="155">
        <v>0.31</v>
      </c>
      <c r="D208" s="30" t="s">
        <v>873</v>
      </c>
      <c r="E208" s="19" t="s">
        <v>383</v>
      </c>
      <c r="F208" s="121"/>
    </row>
    <row r="209" spans="1:6" ht="25.5">
      <c r="A209" s="66">
        <f t="shared" si="9"/>
        <v>196</v>
      </c>
      <c r="B209" s="40" t="s">
        <v>1027</v>
      </c>
      <c r="C209" s="155">
        <v>1</v>
      </c>
      <c r="D209" s="30" t="s">
        <v>1239</v>
      </c>
      <c r="E209" s="19">
        <v>1989</v>
      </c>
      <c r="F209" s="121"/>
    </row>
    <row r="210" spans="1:6" ht="25.5">
      <c r="A210" s="66">
        <f t="shared" si="9"/>
        <v>197</v>
      </c>
      <c r="B210" s="40" t="s">
        <v>874</v>
      </c>
      <c r="C210" s="155">
        <v>0.0079</v>
      </c>
      <c r="D210" s="30" t="s">
        <v>727</v>
      </c>
      <c r="E210" s="19" t="s">
        <v>384</v>
      </c>
      <c r="F210" s="121"/>
    </row>
    <row r="211" spans="1:6" s="31" customFormat="1" ht="15.75">
      <c r="A211" s="44"/>
      <c r="B211" s="42"/>
      <c r="C211" s="171">
        <f>SUM(C185:C210)</f>
        <v>8.267899999999997</v>
      </c>
      <c r="D211" s="27" t="s">
        <v>1135</v>
      </c>
      <c r="E211" s="25"/>
      <c r="F211" s="222"/>
    </row>
    <row r="212" spans="1:6" ht="25.5">
      <c r="A212" s="66">
        <f>A210+1</f>
        <v>198</v>
      </c>
      <c r="B212" s="40" t="s">
        <v>1033</v>
      </c>
      <c r="C212" s="155">
        <v>0.51</v>
      </c>
      <c r="D212" s="30" t="s">
        <v>878</v>
      </c>
      <c r="E212" s="19" t="s">
        <v>198</v>
      </c>
      <c r="F212" s="121"/>
    </row>
    <row r="213" spans="1:6" ht="12.75">
      <c r="A213" s="66">
        <f>A212+1</f>
        <v>199</v>
      </c>
      <c r="B213" s="40" t="s">
        <v>127</v>
      </c>
      <c r="C213" s="155">
        <v>0.0604</v>
      </c>
      <c r="D213" s="30" t="s">
        <v>876</v>
      </c>
      <c r="E213" s="19" t="s">
        <v>198</v>
      </c>
      <c r="F213" s="121"/>
    </row>
    <row r="214" spans="1:6" ht="12.75">
      <c r="A214" s="66">
        <f aca="true" t="shared" si="10" ref="A214:A262">A213+1</f>
        <v>200</v>
      </c>
      <c r="B214" s="40" t="s">
        <v>1032</v>
      </c>
      <c r="C214" s="155">
        <v>0.2</v>
      </c>
      <c r="D214" s="30" t="s">
        <v>876</v>
      </c>
      <c r="E214" s="19" t="s">
        <v>198</v>
      </c>
      <c r="F214" s="121"/>
    </row>
    <row r="215" spans="1:6" ht="12.75">
      <c r="A215" s="66">
        <f t="shared" si="10"/>
        <v>201</v>
      </c>
      <c r="B215" s="40" t="s">
        <v>1034</v>
      </c>
      <c r="C215" s="155">
        <v>1.42</v>
      </c>
      <c r="D215" s="30" t="s">
        <v>876</v>
      </c>
      <c r="E215" s="19" t="s">
        <v>198</v>
      </c>
      <c r="F215" s="121"/>
    </row>
    <row r="216" spans="1:6" ht="12.75">
      <c r="A216" s="66">
        <f t="shared" si="10"/>
        <v>202</v>
      </c>
      <c r="B216" s="40" t="s">
        <v>1032</v>
      </c>
      <c r="C216" s="155">
        <v>0.21</v>
      </c>
      <c r="D216" s="30" t="s">
        <v>877</v>
      </c>
      <c r="E216" s="19" t="s">
        <v>198</v>
      </c>
      <c r="F216" s="121"/>
    </row>
    <row r="217" spans="1:6" ht="12.75">
      <c r="A217" s="66">
        <f t="shared" si="10"/>
        <v>203</v>
      </c>
      <c r="B217" s="40" t="s">
        <v>1036</v>
      </c>
      <c r="C217" s="155">
        <v>0.03</v>
      </c>
      <c r="D217" s="30" t="s">
        <v>877</v>
      </c>
      <c r="E217" s="19" t="s">
        <v>198</v>
      </c>
      <c r="F217" s="121"/>
    </row>
    <row r="218" spans="1:6" ht="12.75">
      <c r="A218" s="66">
        <f t="shared" si="10"/>
        <v>204</v>
      </c>
      <c r="B218" s="40" t="s">
        <v>1308</v>
      </c>
      <c r="C218" s="155">
        <v>0.1145</v>
      </c>
      <c r="D218" s="30" t="s">
        <v>877</v>
      </c>
      <c r="E218" s="19" t="s">
        <v>198</v>
      </c>
      <c r="F218" s="121"/>
    </row>
    <row r="219" spans="1:6" ht="12.75">
      <c r="A219" s="66">
        <f t="shared" si="10"/>
        <v>205</v>
      </c>
      <c r="B219" s="40" t="s">
        <v>1754</v>
      </c>
      <c r="C219" s="155">
        <v>0.03</v>
      </c>
      <c r="D219" s="30" t="s">
        <v>877</v>
      </c>
      <c r="E219" s="19" t="s">
        <v>198</v>
      </c>
      <c r="F219" s="121"/>
    </row>
    <row r="220" spans="1:6" ht="12.75">
      <c r="A220" s="66">
        <f t="shared" si="10"/>
        <v>206</v>
      </c>
      <c r="B220" s="40" t="s">
        <v>1194</v>
      </c>
      <c r="C220" s="155">
        <v>0.06</v>
      </c>
      <c r="D220" s="30" t="s">
        <v>877</v>
      </c>
      <c r="E220" s="19" t="s">
        <v>198</v>
      </c>
      <c r="F220" s="121"/>
    </row>
    <row r="221" spans="1:6" ht="12.75">
      <c r="A221" s="66">
        <f t="shared" si="10"/>
        <v>207</v>
      </c>
      <c r="B221" s="40" t="s">
        <v>879</v>
      </c>
      <c r="C221" s="155">
        <v>0.2512</v>
      </c>
      <c r="D221" s="30" t="s">
        <v>877</v>
      </c>
      <c r="E221" s="19" t="s">
        <v>198</v>
      </c>
      <c r="F221" s="121"/>
    </row>
    <row r="222" spans="1:6" ht="12.75">
      <c r="A222" s="66">
        <f t="shared" si="10"/>
        <v>208</v>
      </c>
      <c r="B222" s="40" t="s">
        <v>1037</v>
      </c>
      <c r="C222" s="155">
        <v>0.1</v>
      </c>
      <c r="D222" s="30" t="s">
        <v>877</v>
      </c>
      <c r="E222" s="19" t="s">
        <v>198</v>
      </c>
      <c r="F222" s="121"/>
    </row>
    <row r="223" spans="1:6" ht="12.75">
      <c r="A223" s="66">
        <f t="shared" si="10"/>
        <v>209</v>
      </c>
      <c r="B223" s="40" t="s">
        <v>119</v>
      </c>
      <c r="C223" s="155">
        <v>1.08</v>
      </c>
      <c r="D223" s="30" t="s">
        <v>877</v>
      </c>
      <c r="E223" s="19" t="s">
        <v>198</v>
      </c>
      <c r="F223" s="121"/>
    </row>
    <row r="224" spans="1:6" ht="12.75">
      <c r="A224" s="66">
        <f t="shared" si="10"/>
        <v>210</v>
      </c>
      <c r="B224" s="40" t="s">
        <v>1038</v>
      </c>
      <c r="C224" s="155">
        <v>0.41</v>
      </c>
      <c r="D224" s="30" t="s">
        <v>877</v>
      </c>
      <c r="E224" s="19" t="s">
        <v>198</v>
      </c>
      <c r="F224" s="121"/>
    </row>
    <row r="225" spans="1:6" ht="12.75">
      <c r="A225" s="66">
        <f t="shared" si="10"/>
        <v>211</v>
      </c>
      <c r="B225" s="40" t="s">
        <v>1039</v>
      </c>
      <c r="C225" s="155">
        <v>1.01</v>
      </c>
      <c r="D225" s="30" t="s">
        <v>877</v>
      </c>
      <c r="E225" s="19" t="s">
        <v>198</v>
      </c>
      <c r="F225" s="121"/>
    </row>
    <row r="226" spans="1:6" ht="12.75">
      <c r="A226" s="66">
        <f t="shared" si="10"/>
        <v>212</v>
      </c>
      <c r="B226" s="40" t="s">
        <v>1197</v>
      </c>
      <c r="C226" s="155">
        <v>0.36</v>
      </c>
      <c r="D226" s="30" t="s">
        <v>877</v>
      </c>
      <c r="E226" s="19" t="s">
        <v>198</v>
      </c>
      <c r="F226" s="121"/>
    </row>
    <row r="227" spans="1:6" ht="12.75">
      <c r="A227" s="66">
        <f t="shared" si="10"/>
        <v>213</v>
      </c>
      <c r="B227" s="40" t="s">
        <v>1040</v>
      </c>
      <c r="C227" s="155">
        <v>0.29</v>
      </c>
      <c r="D227" s="30" t="s">
        <v>877</v>
      </c>
      <c r="E227" s="19" t="s">
        <v>198</v>
      </c>
      <c r="F227" s="121"/>
    </row>
    <row r="228" spans="1:6" ht="12.75">
      <c r="A228" s="66">
        <f t="shared" si="10"/>
        <v>214</v>
      </c>
      <c r="B228" s="40" t="s">
        <v>1041</v>
      </c>
      <c r="C228" s="155">
        <v>0.48</v>
      </c>
      <c r="D228" s="30" t="s">
        <v>877</v>
      </c>
      <c r="E228" s="19" t="s">
        <v>198</v>
      </c>
      <c r="F228" s="121"/>
    </row>
    <row r="229" spans="1:6" ht="12.75">
      <c r="A229" s="66">
        <f t="shared" si="10"/>
        <v>215</v>
      </c>
      <c r="B229" s="40" t="s">
        <v>1042</v>
      </c>
      <c r="C229" s="155">
        <v>0.09</v>
      </c>
      <c r="D229" s="30" t="s">
        <v>877</v>
      </c>
      <c r="E229" s="19" t="s">
        <v>198</v>
      </c>
      <c r="F229" s="121"/>
    </row>
    <row r="230" spans="1:6" ht="12.75">
      <c r="A230" s="66">
        <f t="shared" si="10"/>
        <v>216</v>
      </c>
      <c r="B230" s="40" t="s">
        <v>1043</v>
      </c>
      <c r="C230" s="155">
        <v>0.07</v>
      </c>
      <c r="D230" s="30" t="s">
        <v>877</v>
      </c>
      <c r="E230" s="19" t="s">
        <v>198</v>
      </c>
      <c r="F230" s="121"/>
    </row>
    <row r="231" spans="1:6" ht="12.75">
      <c r="A231" s="66">
        <f t="shared" si="10"/>
        <v>217</v>
      </c>
      <c r="B231" s="40" t="s">
        <v>1044</v>
      </c>
      <c r="C231" s="155">
        <v>0.02</v>
      </c>
      <c r="D231" s="30" t="s">
        <v>877</v>
      </c>
      <c r="E231" s="19" t="s">
        <v>198</v>
      </c>
      <c r="F231" s="121"/>
    </row>
    <row r="232" spans="1:6" ht="12.75">
      <c r="A232" s="66">
        <f t="shared" si="10"/>
        <v>218</v>
      </c>
      <c r="B232" s="40" t="s">
        <v>1045</v>
      </c>
      <c r="C232" s="155">
        <v>0.03</v>
      </c>
      <c r="D232" s="30" t="s">
        <v>877</v>
      </c>
      <c r="E232" s="19" t="s">
        <v>198</v>
      </c>
      <c r="F232" s="121"/>
    </row>
    <row r="233" spans="1:6" ht="12.75">
      <c r="A233" s="66">
        <f t="shared" si="10"/>
        <v>219</v>
      </c>
      <c r="B233" s="40" t="s">
        <v>1046</v>
      </c>
      <c r="C233" s="155">
        <v>0.07</v>
      </c>
      <c r="D233" s="30" t="s">
        <v>877</v>
      </c>
      <c r="E233" s="19" t="s">
        <v>198</v>
      </c>
      <c r="F233" s="121"/>
    </row>
    <row r="234" spans="1:6" ht="12.75">
      <c r="A234" s="66">
        <f t="shared" si="10"/>
        <v>220</v>
      </c>
      <c r="B234" s="40" t="s">
        <v>1047</v>
      </c>
      <c r="C234" s="155">
        <v>0.07</v>
      </c>
      <c r="D234" s="30" t="s">
        <v>877</v>
      </c>
      <c r="E234" s="19" t="s">
        <v>198</v>
      </c>
      <c r="F234" s="121"/>
    </row>
    <row r="235" spans="1:6" ht="12.75">
      <c r="A235" s="66">
        <f t="shared" si="10"/>
        <v>221</v>
      </c>
      <c r="B235" s="40" t="s">
        <v>1002</v>
      </c>
      <c r="C235" s="155">
        <v>0.1683</v>
      </c>
      <c r="D235" s="30" t="s">
        <v>877</v>
      </c>
      <c r="E235" s="19" t="s">
        <v>1237</v>
      </c>
      <c r="F235" s="121"/>
    </row>
    <row r="236" spans="1:6" ht="12.75">
      <c r="A236" s="66">
        <f t="shared" si="10"/>
        <v>222</v>
      </c>
      <c r="B236" s="40" t="s">
        <v>204</v>
      </c>
      <c r="C236" s="155">
        <v>0.3779</v>
      </c>
      <c r="D236" s="30" t="s">
        <v>877</v>
      </c>
      <c r="E236" s="19" t="s">
        <v>1236</v>
      </c>
      <c r="F236" s="121"/>
    </row>
    <row r="237" spans="1:6" ht="12.75">
      <c r="A237" s="66">
        <f t="shared" si="10"/>
        <v>223</v>
      </c>
      <c r="B237" s="40" t="s">
        <v>1000</v>
      </c>
      <c r="C237" s="155">
        <v>0.0775</v>
      </c>
      <c r="D237" s="30" t="s">
        <v>877</v>
      </c>
      <c r="E237" s="19" t="s">
        <v>1096</v>
      </c>
      <c r="F237" s="121"/>
    </row>
    <row r="238" spans="1:6" ht="12.75">
      <c r="A238" s="66">
        <f t="shared" si="10"/>
        <v>224</v>
      </c>
      <c r="B238" s="40" t="s">
        <v>63</v>
      </c>
      <c r="C238" s="155">
        <v>0.4651</v>
      </c>
      <c r="D238" s="30" t="s">
        <v>877</v>
      </c>
      <c r="E238" s="19" t="s">
        <v>910</v>
      </c>
      <c r="F238" s="121"/>
    </row>
    <row r="239" spans="1:6" ht="12.75">
      <c r="A239" s="66">
        <f t="shared" si="10"/>
        <v>225</v>
      </c>
      <c r="B239" s="40" t="s">
        <v>1098</v>
      </c>
      <c r="C239" s="155">
        <v>0.1595</v>
      </c>
      <c r="D239" s="30" t="s">
        <v>877</v>
      </c>
      <c r="E239" s="19" t="s">
        <v>875</v>
      </c>
      <c r="F239" s="121"/>
    </row>
    <row r="240" spans="1:6" s="31" customFormat="1" ht="12.75">
      <c r="A240" s="66">
        <f t="shared" si="10"/>
        <v>226</v>
      </c>
      <c r="B240" s="40" t="s">
        <v>1099</v>
      </c>
      <c r="C240" s="155">
        <v>0.4051</v>
      </c>
      <c r="D240" s="30" t="s">
        <v>877</v>
      </c>
      <c r="E240" s="19" t="s">
        <v>207</v>
      </c>
      <c r="F240" s="224"/>
    </row>
    <row r="241" spans="1:6" s="31" customFormat="1" ht="12.75">
      <c r="A241" s="66">
        <f t="shared" si="10"/>
        <v>227</v>
      </c>
      <c r="B241" s="40" t="s">
        <v>1100</v>
      </c>
      <c r="C241" s="155">
        <v>0.0196</v>
      </c>
      <c r="D241" s="30" t="s">
        <v>877</v>
      </c>
      <c r="E241" s="19" t="s">
        <v>207</v>
      </c>
      <c r="F241" s="224"/>
    </row>
    <row r="242" spans="1:6" s="31" customFormat="1" ht="12.75">
      <c r="A242" s="66">
        <f t="shared" si="10"/>
        <v>228</v>
      </c>
      <c r="B242" s="40" t="s">
        <v>1101</v>
      </c>
      <c r="C242" s="155">
        <v>0.0076</v>
      </c>
      <c r="D242" s="30" t="s">
        <v>877</v>
      </c>
      <c r="E242" s="19" t="s">
        <v>207</v>
      </c>
      <c r="F242" s="224"/>
    </row>
    <row r="243" spans="1:6" s="31" customFormat="1" ht="12.75">
      <c r="A243" s="66">
        <f t="shared" si="10"/>
        <v>229</v>
      </c>
      <c r="B243" s="40" t="s">
        <v>1102</v>
      </c>
      <c r="C243" s="155">
        <v>0.1314</v>
      </c>
      <c r="D243" s="30" t="s">
        <v>877</v>
      </c>
      <c r="E243" s="19"/>
      <c r="F243" s="224"/>
    </row>
    <row r="244" spans="1:6" s="31" customFormat="1" ht="12.75">
      <c r="A244" s="66">
        <f t="shared" si="10"/>
        <v>230</v>
      </c>
      <c r="B244" s="40" t="s">
        <v>1103</v>
      </c>
      <c r="C244" s="155">
        <v>0.1671</v>
      </c>
      <c r="D244" s="30" t="s">
        <v>877</v>
      </c>
      <c r="E244" s="19"/>
      <c r="F244" s="224"/>
    </row>
    <row r="245" spans="1:6" s="31" customFormat="1" ht="12.75">
      <c r="A245" s="66">
        <f t="shared" si="10"/>
        <v>231</v>
      </c>
      <c r="B245" s="40" t="s">
        <v>169</v>
      </c>
      <c r="C245" s="155">
        <v>0.0556</v>
      </c>
      <c r="D245" s="30" t="s">
        <v>877</v>
      </c>
      <c r="E245" s="19"/>
      <c r="F245" s="224"/>
    </row>
    <row r="246" spans="1:6" ht="12.75">
      <c r="A246" s="66">
        <f t="shared" si="10"/>
        <v>232</v>
      </c>
      <c r="B246" s="40" t="s">
        <v>1104</v>
      </c>
      <c r="C246" s="155">
        <v>0.2231</v>
      </c>
      <c r="D246" s="30" t="s">
        <v>877</v>
      </c>
      <c r="E246" s="19" t="s">
        <v>207</v>
      </c>
      <c r="F246" s="121"/>
    </row>
    <row r="247" spans="1:6" ht="12.75">
      <c r="A247" s="66">
        <f t="shared" si="10"/>
        <v>233</v>
      </c>
      <c r="B247" s="40" t="s">
        <v>1105</v>
      </c>
      <c r="C247" s="155">
        <v>0.2694</v>
      </c>
      <c r="D247" s="30" t="s">
        <v>877</v>
      </c>
      <c r="E247" s="19" t="s">
        <v>207</v>
      </c>
      <c r="F247" s="121"/>
    </row>
    <row r="248" spans="1:6" ht="12.75">
      <c r="A248" s="66">
        <f t="shared" si="10"/>
        <v>234</v>
      </c>
      <c r="B248" s="40" t="s">
        <v>1106</v>
      </c>
      <c r="C248" s="155">
        <v>0.2155</v>
      </c>
      <c r="D248" s="30" t="s">
        <v>877</v>
      </c>
      <c r="E248" s="19" t="s">
        <v>207</v>
      </c>
      <c r="F248" s="121"/>
    </row>
    <row r="249" spans="1:6" ht="12.75">
      <c r="A249" s="66">
        <f t="shared" si="10"/>
        <v>235</v>
      </c>
      <c r="B249" s="40" t="s">
        <v>1107</v>
      </c>
      <c r="C249" s="155">
        <v>0.1704</v>
      </c>
      <c r="D249" s="30" t="s">
        <v>877</v>
      </c>
      <c r="E249" s="19" t="s">
        <v>207</v>
      </c>
      <c r="F249" s="121"/>
    </row>
    <row r="250" spans="1:6" ht="62.25" customHeight="1">
      <c r="A250" s="66">
        <f t="shared" si="10"/>
        <v>236</v>
      </c>
      <c r="B250" s="40" t="s">
        <v>114</v>
      </c>
      <c r="C250" s="155">
        <v>0.06</v>
      </c>
      <c r="D250" s="30" t="s">
        <v>877</v>
      </c>
      <c r="E250" s="19" t="s">
        <v>263</v>
      </c>
      <c r="F250" s="146"/>
    </row>
    <row r="251" spans="1:6" ht="60.75" customHeight="1">
      <c r="A251" s="66">
        <f t="shared" si="10"/>
        <v>237</v>
      </c>
      <c r="B251" s="40" t="s">
        <v>898</v>
      </c>
      <c r="C251" s="155">
        <v>0.03</v>
      </c>
      <c r="D251" s="30" t="s">
        <v>877</v>
      </c>
      <c r="E251" s="19" t="s">
        <v>264</v>
      </c>
      <c r="F251" s="168"/>
    </row>
    <row r="252" spans="1:6" s="20" customFormat="1" ht="35.25" customHeight="1">
      <c r="A252" s="66">
        <f t="shared" si="10"/>
        <v>238</v>
      </c>
      <c r="B252" s="40" t="s">
        <v>11</v>
      </c>
      <c r="C252" s="155">
        <v>0.0844</v>
      </c>
      <c r="D252" s="30" t="s">
        <v>877</v>
      </c>
      <c r="E252" s="19" t="s">
        <v>12</v>
      </c>
      <c r="F252" s="23" t="s">
        <v>1399</v>
      </c>
    </row>
    <row r="253" spans="1:6" s="20" customFormat="1" ht="23.25" customHeight="1">
      <c r="A253" s="66">
        <f t="shared" si="10"/>
        <v>239</v>
      </c>
      <c r="B253" s="40" t="s">
        <v>1400</v>
      </c>
      <c r="C253" s="155">
        <v>0.0523</v>
      </c>
      <c r="D253" s="30" t="s">
        <v>1401</v>
      </c>
      <c r="E253" s="19" t="s">
        <v>1402</v>
      </c>
      <c r="F253" s="23"/>
    </row>
    <row r="254" spans="1:6" s="20" customFormat="1" ht="35.25" customHeight="1">
      <c r="A254" s="66">
        <f t="shared" si="10"/>
        <v>240</v>
      </c>
      <c r="B254" s="40" t="s">
        <v>574</v>
      </c>
      <c r="C254" s="155">
        <v>0.0518</v>
      </c>
      <c r="D254" s="30" t="s">
        <v>577</v>
      </c>
      <c r="E254" s="19" t="s">
        <v>578</v>
      </c>
      <c r="F254" s="271" t="s">
        <v>579</v>
      </c>
    </row>
    <row r="255" spans="1:6" s="20" customFormat="1" ht="35.25" customHeight="1">
      <c r="A255" s="66">
        <f t="shared" si="10"/>
        <v>241</v>
      </c>
      <c r="B255" s="40" t="s">
        <v>575</v>
      </c>
      <c r="C255" s="155">
        <v>0.1987</v>
      </c>
      <c r="D255" s="30" t="s">
        <v>577</v>
      </c>
      <c r="E255" s="19" t="s">
        <v>578</v>
      </c>
      <c r="F255" s="272"/>
    </row>
    <row r="256" spans="1:6" s="20" customFormat="1" ht="35.25" customHeight="1">
      <c r="A256" s="66">
        <f t="shared" si="10"/>
        <v>242</v>
      </c>
      <c r="B256" s="40" t="s">
        <v>576</v>
      </c>
      <c r="C256" s="155">
        <v>0.0405</v>
      </c>
      <c r="D256" s="30" t="s">
        <v>577</v>
      </c>
      <c r="E256" s="19" t="s">
        <v>578</v>
      </c>
      <c r="F256" s="273"/>
    </row>
    <row r="257" spans="1:6" s="20" customFormat="1" ht="35.25" customHeight="1">
      <c r="A257" s="66">
        <f t="shared" si="10"/>
        <v>243</v>
      </c>
      <c r="B257" s="40" t="s">
        <v>937</v>
      </c>
      <c r="C257" s="155">
        <v>0.0916</v>
      </c>
      <c r="D257" s="30" t="s">
        <v>1493</v>
      </c>
      <c r="E257" s="19" t="s">
        <v>1494</v>
      </c>
      <c r="F257" s="198" t="s">
        <v>1495</v>
      </c>
    </row>
    <row r="258" spans="1:6" s="20" customFormat="1" ht="53.25" customHeight="1">
      <c r="A258" s="66">
        <f t="shared" si="10"/>
        <v>244</v>
      </c>
      <c r="B258" s="40" t="s">
        <v>1227</v>
      </c>
      <c r="C258" s="155">
        <v>0.12</v>
      </c>
      <c r="D258" s="30" t="s">
        <v>1500</v>
      </c>
      <c r="E258" s="19" t="s">
        <v>1496</v>
      </c>
      <c r="F258" s="198" t="s">
        <v>1501</v>
      </c>
    </row>
    <row r="259" spans="1:6" s="20" customFormat="1" ht="35.25" customHeight="1">
      <c r="A259" s="66">
        <f t="shared" si="10"/>
        <v>245</v>
      </c>
      <c r="B259" s="40" t="s">
        <v>1502</v>
      </c>
      <c r="C259" s="155">
        <v>0.06</v>
      </c>
      <c r="D259" s="30" t="s">
        <v>1503</v>
      </c>
      <c r="E259" s="19" t="s">
        <v>1496</v>
      </c>
      <c r="F259" s="198" t="s">
        <v>1504</v>
      </c>
    </row>
    <row r="260" spans="1:6" s="20" customFormat="1" ht="35.25" customHeight="1">
      <c r="A260" s="66">
        <f t="shared" si="10"/>
        <v>246</v>
      </c>
      <c r="B260" s="40" t="s">
        <v>1510</v>
      </c>
      <c r="C260" s="155">
        <v>0.0172</v>
      </c>
      <c r="D260" s="30" t="s">
        <v>1511</v>
      </c>
      <c r="E260" s="19" t="s">
        <v>1512</v>
      </c>
      <c r="F260" s="198" t="s">
        <v>1513</v>
      </c>
    </row>
    <row r="261" spans="1:6" s="20" customFormat="1" ht="35.25" customHeight="1">
      <c r="A261" s="66">
        <f t="shared" si="10"/>
        <v>247</v>
      </c>
      <c r="B261" s="40" t="s">
        <v>1514</v>
      </c>
      <c r="C261" s="155">
        <v>0.0828</v>
      </c>
      <c r="D261" s="30" t="s">
        <v>1511</v>
      </c>
      <c r="E261" s="19" t="s">
        <v>1512</v>
      </c>
      <c r="F261" s="198" t="s">
        <v>1515</v>
      </c>
    </row>
    <row r="262" spans="1:6" s="20" customFormat="1" ht="35.25" customHeight="1">
      <c r="A262" s="66">
        <f t="shared" si="10"/>
        <v>248</v>
      </c>
      <c r="B262" s="40" t="s">
        <v>1516</v>
      </c>
      <c r="C262" s="155">
        <v>0.1048</v>
      </c>
      <c r="D262" s="30" t="s">
        <v>1511</v>
      </c>
      <c r="E262" s="19" t="s">
        <v>1512</v>
      </c>
      <c r="F262" s="198" t="s">
        <v>1517</v>
      </c>
    </row>
    <row r="263" spans="1:6" s="31" customFormat="1" ht="15.75">
      <c r="A263" s="44"/>
      <c r="B263" s="71"/>
      <c r="C263" s="174">
        <f>SUM(C212:C262)</f>
        <v>10.8733</v>
      </c>
      <c r="D263" s="162" t="s">
        <v>1249</v>
      </c>
      <c r="E263" s="25"/>
      <c r="F263" s="222"/>
    </row>
    <row r="264" spans="1:6" ht="12.75">
      <c r="A264" s="66">
        <v>249</v>
      </c>
      <c r="B264" s="40" t="s">
        <v>1198</v>
      </c>
      <c r="C264" s="155">
        <v>0.08</v>
      </c>
      <c r="D264" s="30" t="s">
        <v>881</v>
      </c>
      <c r="E264" s="19" t="s">
        <v>1554</v>
      </c>
      <c r="F264" s="121"/>
    </row>
    <row r="265" spans="1:6" ht="12.75">
      <c r="A265" s="66">
        <f aca="true" t="shared" si="11" ref="A265:A301">A264+1</f>
        <v>250</v>
      </c>
      <c r="B265" s="40" t="s">
        <v>1055</v>
      </c>
      <c r="C265" s="155">
        <v>0.72</v>
      </c>
      <c r="D265" s="30" t="s">
        <v>881</v>
      </c>
      <c r="E265" s="19" t="s">
        <v>1554</v>
      </c>
      <c r="F265" s="121"/>
    </row>
    <row r="266" spans="1:6" ht="12.75">
      <c r="A266" s="66">
        <f t="shared" si="11"/>
        <v>251</v>
      </c>
      <c r="B266" s="40" t="s">
        <v>1049</v>
      </c>
      <c r="C266" s="155">
        <v>0.02</v>
      </c>
      <c r="D266" s="30" t="s">
        <v>881</v>
      </c>
      <c r="E266" s="19" t="s">
        <v>1554</v>
      </c>
      <c r="F266" s="121"/>
    </row>
    <row r="267" spans="1:6" ht="12.75">
      <c r="A267" s="66">
        <f t="shared" si="11"/>
        <v>252</v>
      </c>
      <c r="B267" s="40" t="s">
        <v>1333</v>
      </c>
      <c r="C267" s="155">
        <v>0.01</v>
      </c>
      <c r="D267" s="30" t="s">
        <v>881</v>
      </c>
      <c r="E267" s="19" t="s">
        <v>1554</v>
      </c>
      <c r="F267" s="121"/>
    </row>
    <row r="268" spans="1:6" ht="12.75">
      <c r="A268" s="66">
        <f t="shared" si="11"/>
        <v>253</v>
      </c>
      <c r="B268" s="40" t="s">
        <v>1332</v>
      </c>
      <c r="C268" s="155">
        <v>0.03</v>
      </c>
      <c r="D268" s="30" t="s">
        <v>881</v>
      </c>
      <c r="E268" s="19" t="s">
        <v>1554</v>
      </c>
      <c r="F268" s="121"/>
    </row>
    <row r="269" spans="1:6" ht="12.75">
      <c r="A269" s="66">
        <f t="shared" si="11"/>
        <v>254</v>
      </c>
      <c r="B269" s="40" t="s">
        <v>1052</v>
      </c>
      <c r="C269" s="155">
        <v>0.05</v>
      </c>
      <c r="D269" s="30" t="s">
        <v>881</v>
      </c>
      <c r="E269" s="19" t="s">
        <v>1554</v>
      </c>
      <c r="F269" s="121"/>
    </row>
    <row r="270" spans="1:6" ht="12.75">
      <c r="A270" s="66">
        <f t="shared" si="11"/>
        <v>255</v>
      </c>
      <c r="B270" s="40" t="s">
        <v>1053</v>
      </c>
      <c r="C270" s="155">
        <v>0.25</v>
      </c>
      <c r="D270" s="30" t="s">
        <v>881</v>
      </c>
      <c r="E270" s="19" t="s">
        <v>1554</v>
      </c>
      <c r="F270" s="121"/>
    </row>
    <row r="271" spans="1:6" ht="12.75">
      <c r="A271" s="66">
        <f t="shared" si="11"/>
        <v>256</v>
      </c>
      <c r="B271" s="40" t="s">
        <v>1257</v>
      </c>
      <c r="C271" s="155">
        <v>0.1</v>
      </c>
      <c r="D271" s="30" t="s">
        <v>880</v>
      </c>
      <c r="E271" s="19" t="s">
        <v>1554</v>
      </c>
      <c r="F271" s="121"/>
    </row>
    <row r="272" spans="1:6" ht="12.75">
      <c r="A272" s="66">
        <f t="shared" si="11"/>
        <v>257</v>
      </c>
      <c r="B272" s="40" t="s">
        <v>1301</v>
      </c>
      <c r="C272" s="155">
        <v>0.1</v>
      </c>
      <c r="D272" s="30" t="s">
        <v>880</v>
      </c>
      <c r="E272" s="19" t="s">
        <v>1554</v>
      </c>
      <c r="F272" s="121"/>
    </row>
    <row r="273" spans="1:6" ht="12.75">
      <c r="A273" s="66">
        <f t="shared" si="11"/>
        <v>258</v>
      </c>
      <c r="B273" s="40" t="s">
        <v>1054</v>
      </c>
      <c r="C273" s="155">
        <v>0.36</v>
      </c>
      <c r="D273" s="30" t="s">
        <v>880</v>
      </c>
      <c r="E273" s="19" t="s">
        <v>1554</v>
      </c>
      <c r="F273" s="121"/>
    </row>
    <row r="274" spans="1:6" ht="12.75">
      <c r="A274" s="66">
        <f t="shared" si="11"/>
        <v>259</v>
      </c>
      <c r="B274" s="40" t="s">
        <v>1030</v>
      </c>
      <c r="C274" s="155">
        <v>0.77</v>
      </c>
      <c r="D274" s="30" t="s">
        <v>880</v>
      </c>
      <c r="E274" s="19" t="s">
        <v>1758</v>
      </c>
      <c r="F274" s="121"/>
    </row>
    <row r="275" spans="1:6" ht="12.75">
      <c r="A275" s="66">
        <f t="shared" si="11"/>
        <v>260</v>
      </c>
      <c r="B275" s="40" t="s">
        <v>1062</v>
      </c>
      <c r="C275" s="155">
        <v>1.92</v>
      </c>
      <c r="D275" s="30" t="s">
        <v>880</v>
      </c>
      <c r="E275" s="19" t="s">
        <v>1554</v>
      </c>
      <c r="F275" s="121"/>
    </row>
    <row r="276" spans="1:6" ht="12.75">
      <c r="A276" s="66">
        <f t="shared" si="11"/>
        <v>261</v>
      </c>
      <c r="B276" s="40" t="s">
        <v>1048</v>
      </c>
      <c r="C276" s="155">
        <v>1.05</v>
      </c>
      <c r="D276" s="30" t="s">
        <v>880</v>
      </c>
      <c r="E276" s="19" t="s">
        <v>1554</v>
      </c>
      <c r="F276" s="121"/>
    </row>
    <row r="277" spans="1:6" ht="12.75">
      <c r="A277" s="66">
        <f t="shared" si="11"/>
        <v>262</v>
      </c>
      <c r="B277" s="40" t="s">
        <v>1051</v>
      </c>
      <c r="C277" s="155">
        <v>0.12</v>
      </c>
      <c r="D277" s="30" t="s">
        <v>880</v>
      </c>
      <c r="E277" s="19" t="s">
        <v>911</v>
      </c>
      <c r="F277" s="121"/>
    </row>
    <row r="278" spans="1:6" ht="12.75">
      <c r="A278" s="66">
        <f t="shared" si="11"/>
        <v>263</v>
      </c>
      <c r="B278" s="40" t="s">
        <v>1122</v>
      </c>
      <c r="C278" s="155">
        <v>0.0584</v>
      </c>
      <c r="D278" s="30" t="s">
        <v>880</v>
      </c>
      <c r="E278" s="19"/>
      <c r="F278" s="121"/>
    </row>
    <row r="279" spans="1:6" ht="12.75">
      <c r="A279" s="66">
        <f t="shared" si="11"/>
        <v>264</v>
      </c>
      <c r="B279" s="40" t="s">
        <v>1123</v>
      </c>
      <c r="C279" s="155">
        <v>0.0541</v>
      </c>
      <c r="D279" s="30" t="s">
        <v>880</v>
      </c>
      <c r="E279" s="19"/>
      <c r="F279" s="121"/>
    </row>
    <row r="280" spans="1:6" ht="12.75">
      <c r="A280" s="66">
        <f t="shared" si="11"/>
        <v>265</v>
      </c>
      <c r="B280" s="40" t="s">
        <v>1057</v>
      </c>
      <c r="C280" s="155">
        <v>0.16</v>
      </c>
      <c r="D280" s="30" t="s">
        <v>880</v>
      </c>
      <c r="E280" s="19" t="s">
        <v>1554</v>
      </c>
      <c r="F280" s="121"/>
    </row>
    <row r="281" spans="1:6" ht="12.75">
      <c r="A281" s="66">
        <f t="shared" si="11"/>
        <v>266</v>
      </c>
      <c r="B281" s="40" t="s">
        <v>1059</v>
      </c>
      <c r="C281" s="155">
        <v>1.94</v>
      </c>
      <c r="D281" s="30" t="s">
        <v>880</v>
      </c>
      <c r="E281" s="19" t="s">
        <v>1554</v>
      </c>
      <c r="F281" s="121"/>
    </row>
    <row r="282" spans="1:6" ht="12.75">
      <c r="A282" s="66">
        <f t="shared" si="11"/>
        <v>267</v>
      </c>
      <c r="B282" s="40" t="s">
        <v>1060</v>
      </c>
      <c r="C282" s="155">
        <v>1.16</v>
      </c>
      <c r="D282" s="30" t="s">
        <v>882</v>
      </c>
      <c r="E282" s="19" t="s">
        <v>1554</v>
      </c>
      <c r="F282" s="121"/>
    </row>
    <row r="283" spans="1:6" ht="12.75">
      <c r="A283" s="66">
        <f t="shared" si="11"/>
        <v>268</v>
      </c>
      <c r="B283" s="40" t="s">
        <v>1061</v>
      </c>
      <c r="C283" s="155">
        <v>1.34</v>
      </c>
      <c r="D283" s="30" t="s">
        <v>882</v>
      </c>
      <c r="E283" s="19" t="s">
        <v>1554</v>
      </c>
      <c r="F283" s="121"/>
    </row>
    <row r="284" spans="1:6" ht="12.75">
      <c r="A284" s="66">
        <f t="shared" si="11"/>
        <v>269</v>
      </c>
      <c r="B284" s="40" t="s">
        <v>1056</v>
      </c>
      <c r="C284" s="155">
        <v>0.03</v>
      </c>
      <c r="D284" s="30" t="s">
        <v>882</v>
      </c>
      <c r="E284" s="19" t="s">
        <v>1554</v>
      </c>
      <c r="F284" s="121"/>
    </row>
    <row r="285" spans="1:6" ht="12.75">
      <c r="A285" s="66">
        <f t="shared" si="11"/>
        <v>270</v>
      </c>
      <c r="B285" s="40" t="s">
        <v>1050</v>
      </c>
      <c r="C285" s="155">
        <v>0.53</v>
      </c>
      <c r="D285" s="30" t="s">
        <v>882</v>
      </c>
      <c r="E285" s="19" t="s">
        <v>1554</v>
      </c>
      <c r="F285" s="121"/>
    </row>
    <row r="286" spans="1:6" ht="25.5">
      <c r="A286" s="66">
        <f t="shared" si="11"/>
        <v>271</v>
      </c>
      <c r="B286" s="40" t="s">
        <v>1058</v>
      </c>
      <c r="C286" s="155">
        <v>0.06</v>
      </c>
      <c r="D286" s="30" t="s">
        <v>1367</v>
      </c>
      <c r="E286" s="19" t="s">
        <v>1554</v>
      </c>
      <c r="F286" s="121"/>
    </row>
    <row r="287" spans="1:6" ht="25.5">
      <c r="A287" s="66">
        <f t="shared" si="11"/>
        <v>272</v>
      </c>
      <c r="B287" s="104" t="s">
        <v>1117</v>
      </c>
      <c r="C287" s="155">
        <v>0.0313</v>
      </c>
      <c r="D287" s="30" t="s">
        <v>883</v>
      </c>
      <c r="E287" s="19" t="s">
        <v>218</v>
      </c>
      <c r="F287" s="121"/>
    </row>
    <row r="288" spans="1:6" ht="60.75" customHeight="1">
      <c r="A288" s="66">
        <f t="shared" si="11"/>
        <v>273</v>
      </c>
      <c r="B288" s="119" t="s">
        <v>1725</v>
      </c>
      <c r="C288" s="155">
        <v>0.8003</v>
      </c>
      <c r="D288" s="30" t="s">
        <v>1726</v>
      </c>
      <c r="E288" s="19" t="s">
        <v>1727</v>
      </c>
      <c r="F288" s="121"/>
    </row>
    <row r="289" spans="1:6" ht="12.75">
      <c r="A289" s="66">
        <f t="shared" si="11"/>
        <v>274</v>
      </c>
      <c r="B289" s="120" t="s">
        <v>1729</v>
      </c>
      <c r="C289" s="155">
        <v>0.0221</v>
      </c>
      <c r="D289" s="30" t="s">
        <v>880</v>
      </c>
      <c r="E289" s="19" t="s">
        <v>1727</v>
      </c>
      <c r="F289" s="121"/>
    </row>
    <row r="290" spans="1:6" ht="12.75">
      <c r="A290" s="66">
        <f t="shared" si="11"/>
        <v>275</v>
      </c>
      <c r="B290" s="120" t="s">
        <v>1728</v>
      </c>
      <c r="C290" s="155">
        <v>0.0063</v>
      </c>
      <c r="D290" s="30" t="s">
        <v>880</v>
      </c>
      <c r="E290" s="19" t="s">
        <v>1727</v>
      </c>
      <c r="F290" s="121"/>
    </row>
    <row r="291" spans="1:6" ht="12.75">
      <c r="A291" s="66">
        <f t="shared" si="11"/>
        <v>276</v>
      </c>
      <c r="B291" s="120" t="s">
        <v>1730</v>
      </c>
      <c r="C291" s="155">
        <v>0.0358</v>
      </c>
      <c r="D291" s="30" t="s">
        <v>880</v>
      </c>
      <c r="E291" s="19" t="s">
        <v>1727</v>
      </c>
      <c r="F291" s="121"/>
    </row>
    <row r="292" spans="1:6" ht="31.5" customHeight="1">
      <c r="A292" s="66">
        <f t="shared" si="11"/>
        <v>277</v>
      </c>
      <c r="B292" s="122" t="s">
        <v>600</v>
      </c>
      <c r="C292" s="155">
        <v>0.3114</v>
      </c>
      <c r="D292" s="30" t="s">
        <v>880</v>
      </c>
      <c r="E292" s="19" t="s">
        <v>1727</v>
      </c>
      <c r="F292" s="121"/>
    </row>
    <row r="293" spans="1:6" ht="12.75">
      <c r="A293" s="66">
        <f t="shared" si="11"/>
        <v>278</v>
      </c>
      <c r="B293" s="122" t="s">
        <v>1368</v>
      </c>
      <c r="C293" s="155">
        <v>0.1474</v>
      </c>
      <c r="D293" s="30" t="s">
        <v>880</v>
      </c>
      <c r="E293" s="19" t="s">
        <v>170</v>
      </c>
      <c r="F293" s="121"/>
    </row>
    <row r="294" spans="1:6" ht="12.75">
      <c r="A294" s="66">
        <f t="shared" si="11"/>
        <v>279</v>
      </c>
      <c r="B294" s="122" t="s">
        <v>1369</v>
      </c>
      <c r="C294" s="155">
        <v>0.4045</v>
      </c>
      <c r="D294" s="30" t="s">
        <v>880</v>
      </c>
      <c r="E294" s="19" t="s">
        <v>170</v>
      </c>
      <c r="F294" s="146"/>
    </row>
    <row r="295" spans="1:6" ht="12.75">
      <c r="A295" s="66">
        <f t="shared" si="11"/>
        <v>280</v>
      </c>
      <c r="B295" s="122" t="s">
        <v>1047</v>
      </c>
      <c r="C295" s="155">
        <v>0.194</v>
      </c>
      <c r="D295" s="30" t="s">
        <v>880</v>
      </c>
      <c r="E295" s="19" t="s">
        <v>170</v>
      </c>
      <c r="F295" s="121"/>
    </row>
    <row r="296" spans="1:6" ht="12.75">
      <c r="A296" s="66">
        <f t="shared" si="11"/>
        <v>281</v>
      </c>
      <c r="B296" s="122" t="s">
        <v>1370</v>
      </c>
      <c r="C296" s="155">
        <v>0.1707</v>
      </c>
      <c r="D296" s="30" t="s">
        <v>880</v>
      </c>
      <c r="E296" s="19" t="s">
        <v>170</v>
      </c>
      <c r="F296" s="121"/>
    </row>
    <row r="297" spans="1:6" ht="12.75">
      <c r="A297" s="66">
        <f t="shared" si="11"/>
        <v>282</v>
      </c>
      <c r="B297" s="122" t="s">
        <v>1371</v>
      </c>
      <c r="C297" s="155">
        <v>0.788</v>
      </c>
      <c r="D297" s="30" t="s">
        <v>880</v>
      </c>
      <c r="E297" s="19" t="s">
        <v>170</v>
      </c>
      <c r="F297" s="121"/>
    </row>
    <row r="298" spans="1:6" ht="12.75">
      <c r="A298" s="66">
        <f t="shared" si="11"/>
        <v>283</v>
      </c>
      <c r="B298" s="122" t="s">
        <v>1372</v>
      </c>
      <c r="C298" s="155">
        <v>0.2479</v>
      </c>
      <c r="D298" s="30" t="s">
        <v>880</v>
      </c>
      <c r="E298" s="19" t="s">
        <v>170</v>
      </c>
      <c r="F298" s="121"/>
    </row>
    <row r="299" spans="1:6" ht="12.75">
      <c r="A299" s="66">
        <f t="shared" si="11"/>
        <v>284</v>
      </c>
      <c r="B299" s="122" t="s">
        <v>1373</v>
      </c>
      <c r="C299" s="155">
        <v>0.1461</v>
      </c>
      <c r="D299" s="30" t="s">
        <v>880</v>
      </c>
      <c r="E299" s="19" t="s">
        <v>170</v>
      </c>
      <c r="F299" s="121"/>
    </row>
    <row r="300" spans="1:6" ht="12.75">
      <c r="A300" s="66">
        <f t="shared" si="11"/>
        <v>285</v>
      </c>
      <c r="B300" s="122" t="s">
        <v>1374</v>
      </c>
      <c r="C300" s="155">
        <v>0.0863</v>
      </c>
      <c r="D300" s="30" t="s">
        <v>880</v>
      </c>
      <c r="E300" s="19" t="s">
        <v>1375</v>
      </c>
      <c r="F300" s="121"/>
    </row>
    <row r="301" spans="1:6" ht="12.75">
      <c r="A301" s="66">
        <f t="shared" si="11"/>
        <v>286</v>
      </c>
      <c r="B301" s="122" t="s">
        <v>1376</v>
      </c>
      <c r="C301" s="155">
        <v>0.0776</v>
      </c>
      <c r="D301" s="30" t="s">
        <v>880</v>
      </c>
      <c r="E301" s="19" t="s">
        <v>1375</v>
      </c>
      <c r="F301" s="121"/>
    </row>
    <row r="302" spans="1:6" s="31" customFormat="1" ht="15.75">
      <c r="A302" s="44"/>
      <c r="B302" s="71"/>
      <c r="C302" s="171">
        <f>SUM(C264:C301)</f>
        <v>14.382200000000001</v>
      </c>
      <c r="D302" s="27" t="s">
        <v>731</v>
      </c>
      <c r="E302" s="25"/>
      <c r="F302" s="222"/>
    </row>
    <row r="303" spans="1:6" ht="12.75">
      <c r="A303" s="66">
        <v>287</v>
      </c>
      <c r="B303" s="40" t="s">
        <v>72</v>
      </c>
      <c r="C303" s="155">
        <v>0.75</v>
      </c>
      <c r="D303" s="30" t="s">
        <v>71</v>
      </c>
      <c r="E303" s="19" t="s">
        <v>1758</v>
      </c>
      <c r="F303" s="121"/>
    </row>
    <row r="304" spans="1:6" ht="12.75">
      <c r="A304" s="66">
        <f>A303+1</f>
        <v>288</v>
      </c>
      <c r="B304" s="40" t="s">
        <v>73</v>
      </c>
      <c r="C304" s="155">
        <v>0.0795</v>
      </c>
      <c r="D304" s="30" t="s">
        <v>71</v>
      </c>
      <c r="E304" s="19" t="s">
        <v>1758</v>
      </c>
      <c r="F304" s="121"/>
    </row>
    <row r="305" spans="1:6" ht="12.75">
      <c r="A305" s="66">
        <f aca="true" t="shared" si="12" ref="A305:A322">A304+1</f>
        <v>289</v>
      </c>
      <c r="B305" s="40" t="s">
        <v>74</v>
      </c>
      <c r="C305" s="155">
        <v>0.1022</v>
      </c>
      <c r="D305" s="30" t="s">
        <v>71</v>
      </c>
      <c r="E305" s="19" t="s">
        <v>1758</v>
      </c>
      <c r="F305" s="121"/>
    </row>
    <row r="306" spans="1:6" ht="12.75">
      <c r="A306" s="66">
        <f t="shared" si="12"/>
        <v>290</v>
      </c>
      <c r="B306" s="40" t="s">
        <v>75</v>
      </c>
      <c r="C306" s="155">
        <v>0.0818</v>
      </c>
      <c r="D306" s="30" t="s">
        <v>71</v>
      </c>
      <c r="E306" s="19" t="s">
        <v>1758</v>
      </c>
      <c r="F306" s="121"/>
    </row>
    <row r="307" spans="1:6" ht="12.75">
      <c r="A307" s="66">
        <f t="shared" si="12"/>
        <v>291</v>
      </c>
      <c r="B307" s="40" t="s">
        <v>76</v>
      </c>
      <c r="C307" s="155">
        <v>1.28</v>
      </c>
      <c r="D307" s="30" t="s">
        <v>71</v>
      </c>
      <c r="E307" s="19" t="s">
        <v>1758</v>
      </c>
      <c r="F307" s="121"/>
    </row>
    <row r="308" spans="1:6" ht="12.75">
      <c r="A308" s="66">
        <f t="shared" si="12"/>
        <v>292</v>
      </c>
      <c r="B308" s="40" t="s">
        <v>1194</v>
      </c>
      <c r="C308" s="155">
        <v>0.31</v>
      </c>
      <c r="D308" s="30" t="s">
        <v>71</v>
      </c>
      <c r="E308" s="19" t="s">
        <v>1758</v>
      </c>
      <c r="F308" s="121"/>
    </row>
    <row r="309" spans="1:6" ht="12.75">
      <c r="A309" s="66">
        <f t="shared" si="12"/>
        <v>293</v>
      </c>
      <c r="B309" s="40" t="s">
        <v>1019</v>
      </c>
      <c r="C309" s="155">
        <v>0.34</v>
      </c>
      <c r="D309" s="30" t="s">
        <v>71</v>
      </c>
      <c r="E309" s="19" t="s">
        <v>1758</v>
      </c>
      <c r="F309" s="121"/>
    </row>
    <row r="310" spans="1:6" ht="12.75">
      <c r="A310" s="66">
        <f t="shared" si="12"/>
        <v>294</v>
      </c>
      <c r="B310" s="40" t="s">
        <v>77</v>
      </c>
      <c r="C310" s="155">
        <v>0.008</v>
      </c>
      <c r="D310" s="30" t="s">
        <v>71</v>
      </c>
      <c r="E310" s="19" t="s">
        <v>1758</v>
      </c>
      <c r="F310" s="121"/>
    </row>
    <row r="311" spans="1:6" ht="12.75">
      <c r="A311" s="66">
        <f t="shared" si="12"/>
        <v>295</v>
      </c>
      <c r="B311" s="40" t="s">
        <v>78</v>
      </c>
      <c r="C311" s="155">
        <v>0.03</v>
      </c>
      <c r="D311" s="30" t="s">
        <v>71</v>
      </c>
      <c r="E311" s="19" t="s">
        <v>1758</v>
      </c>
      <c r="F311" s="121"/>
    </row>
    <row r="312" spans="1:6" ht="12.75">
      <c r="A312" s="66">
        <f t="shared" si="12"/>
        <v>296</v>
      </c>
      <c r="B312" s="40" t="s">
        <v>79</v>
      </c>
      <c r="C312" s="155">
        <v>0.3</v>
      </c>
      <c r="D312" s="30" t="s">
        <v>71</v>
      </c>
      <c r="E312" s="19" t="s">
        <v>1758</v>
      </c>
      <c r="F312" s="121"/>
    </row>
    <row r="313" spans="1:6" ht="12.75">
      <c r="A313" s="66">
        <f t="shared" si="12"/>
        <v>297</v>
      </c>
      <c r="B313" s="40" t="s">
        <v>80</v>
      </c>
      <c r="C313" s="155">
        <v>0.4717</v>
      </c>
      <c r="D313" s="30" t="s">
        <v>71</v>
      </c>
      <c r="E313" s="19" t="s">
        <v>1758</v>
      </c>
      <c r="F313" s="121"/>
    </row>
    <row r="314" spans="1:6" ht="12.75">
      <c r="A314" s="66">
        <f t="shared" si="12"/>
        <v>298</v>
      </c>
      <c r="B314" s="40" t="s">
        <v>1233</v>
      </c>
      <c r="C314" s="155">
        <v>1.38</v>
      </c>
      <c r="D314" s="30" t="s">
        <v>71</v>
      </c>
      <c r="E314" s="19" t="s">
        <v>1758</v>
      </c>
      <c r="F314" s="121"/>
    </row>
    <row r="315" spans="1:6" ht="12.75">
      <c r="A315" s="66">
        <f t="shared" si="12"/>
        <v>299</v>
      </c>
      <c r="B315" s="40" t="s">
        <v>81</v>
      </c>
      <c r="C315" s="155">
        <v>0.13</v>
      </c>
      <c r="D315" s="30" t="s">
        <v>71</v>
      </c>
      <c r="E315" s="19" t="s">
        <v>1758</v>
      </c>
      <c r="F315" s="121"/>
    </row>
    <row r="316" spans="1:6" ht="12.75">
      <c r="A316" s="66">
        <f t="shared" si="12"/>
        <v>300</v>
      </c>
      <c r="B316" s="40" t="s">
        <v>1256</v>
      </c>
      <c r="C316" s="155">
        <v>0.39</v>
      </c>
      <c r="D316" s="30" t="s">
        <v>71</v>
      </c>
      <c r="E316" s="19" t="s">
        <v>1758</v>
      </c>
      <c r="F316" s="121"/>
    </row>
    <row r="317" spans="1:6" ht="12.75">
      <c r="A317" s="66">
        <f t="shared" si="12"/>
        <v>301</v>
      </c>
      <c r="B317" s="40" t="s">
        <v>1072</v>
      </c>
      <c r="C317" s="155">
        <v>0.32</v>
      </c>
      <c r="D317" s="30" t="s">
        <v>71</v>
      </c>
      <c r="E317" s="19" t="s">
        <v>1758</v>
      </c>
      <c r="F317" s="121"/>
    </row>
    <row r="318" spans="1:6" ht="12.75">
      <c r="A318" s="66">
        <f t="shared" si="12"/>
        <v>302</v>
      </c>
      <c r="B318" s="40" t="s">
        <v>1206</v>
      </c>
      <c r="C318" s="155">
        <v>0.82</v>
      </c>
      <c r="D318" s="30" t="s">
        <v>71</v>
      </c>
      <c r="E318" s="19" t="s">
        <v>1758</v>
      </c>
      <c r="F318" s="121"/>
    </row>
    <row r="319" spans="1:6" ht="76.5">
      <c r="A319" s="66">
        <f t="shared" si="12"/>
        <v>303</v>
      </c>
      <c r="B319" s="124" t="s">
        <v>1731</v>
      </c>
      <c r="C319" s="175">
        <v>0.6228</v>
      </c>
      <c r="D319" s="125" t="s">
        <v>1732</v>
      </c>
      <c r="E319" s="126" t="s">
        <v>1727</v>
      </c>
      <c r="F319" s="121"/>
    </row>
    <row r="320" spans="1:6" ht="12.75">
      <c r="A320" s="66">
        <f t="shared" si="12"/>
        <v>304</v>
      </c>
      <c r="B320" s="124" t="s">
        <v>1733</v>
      </c>
      <c r="C320" s="175">
        <v>0.0073</v>
      </c>
      <c r="D320" s="125" t="s">
        <v>1732</v>
      </c>
      <c r="E320" s="126" t="s">
        <v>1727</v>
      </c>
      <c r="F320" s="121"/>
    </row>
    <row r="321" spans="1:6" ht="12.75">
      <c r="A321" s="66">
        <f t="shared" si="12"/>
        <v>305</v>
      </c>
      <c r="B321" s="124" t="s">
        <v>1734</v>
      </c>
      <c r="C321" s="175">
        <v>0.0951</v>
      </c>
      <c r="D321" s="125" t="s">
        <v>1732</v>
      </c>
      <c r="E321" s="126" t="s">
        <v>1727</v>
      </c>
      <c r="F321" s="121"/>
    </row>
    <row r="322" spans="1:6" ht="12.75">
      <c r="A322" s="66">
        <f t="shared" si="12"/>
        <v>306</v>
      </c>
      <c r="B322" s="124" t="s">
        <v>1735</v>
      </c>
      <c r="C322" s="175">
        <v>0.0311</v>
      </c>
      <c r="D322" s="125" t="s">
        <v>1732</v>
      </c>
      <c r="E322" s="126" t="s">
        <v>1727</v>
      </c>
      <c r="F322" s="121"/>
    </row>
    <row r="323" spans="1:6" s="31" customFormat="1" ht="12.75">
      <c r="A323" s="87"/>
      <c r="B323" s="105"/>
      <c r="C323" s="176">
        <f>SUM(C303:C322)</f>
        <v>7.5495</v>
      </c>
      <c r="D323" s="123" t="s">
        <v>70</v>
      </c>
      <c r="E323" s="88"/>
      <c r="F323" s="226"/>
    </row>
    <row r="324" spans="1:52" s="89" customFormat="1" ht="25.5">
      <c r="A324" s="66">
        <v>307</v>
      </c>
      <c r="B324" s="40" t="s">
        <v>897</v>
      </c>
      <c r="C324" s="155">
        <v>0.8512</v>
      </c>
      <c r="D324" s="30" t="s">
        <v>1739</v>
      </c>
      <c r="E324" s="19" t="s">
        <v>1554</v>
      </c>
      <c r="F324" s="224"/>
      <c r="G324" s="244"/>
      <c r="H324" s="244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  <c r="AA324" s="244"/>
      <c r="AB324" s="244"/>
      <c r="AC324" s="244"/>
      <c r="AD324" s="244"/>
      <c r="AE324" s="244"/>
      <c r="AF324" s="244"/>
      <c r="AG324" s="244"/>
      <c r="AH324" s="244"/>
      <c r="AI324" s="244"/>
      <c r="AJ324" s="244"/>
      <c r="AK324" s="244"/>
      <c r="AL324" s="244"/>
      <c r="AM324" s="244"/>
      <c r="AN324" s="244"/>
      <c r="AO324" s="244"/>
      <c r="AP324" s="244"/>
      <c r="AQ324" s="244"/>
      <c r="AR324" s="244"/>
      <c r="AS324" s="244"/>
      <c r="AT324" s="244"/>
      <c r="AU324" s="244"/>
      <c r="AV324" s="244"/>
      <c r="AW324" s="244"/>
      <c r="AX324" s="244"/>
      <c r="AY324" s="244"/>
      <c r="AZ324" s="244"/>
    </row>
    <row r="325" spans="1:52" s="89" customFormat="1" ht="25.5">
      <c r="A325" s="66">
        <f aca="true" t="shared" si="13" ref="A325:A388">A324+1</f>
        <v>308</v>
      </c>
      <c r="B325" s="40" t="s">
        <v>908</v>
      </c>
      <c r="C325" s="155">
        <v>0.371</v>
      </c>
      <c r="D325" s="30" t="s">
        <v>1739</v>
      </c>
      <c r="E325" s="19" t="s">
        <v>1554</v>
      </c>
      <c r="F325" s="224"/>
      <c r="G325" s="244"/>
      <c r="H325" s="244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  <c r="AJ325" s="244"/>
      <c r="AK325" s="244"/>
      <c r="AL325" s="244"/>
      <c r="AM325" s="244"/>
      <c r="AN325" s="244"/>
      <c r="AO325" s="244"/>
      <c r="AP325" s="244"/>
      <c r="AQ325" s="244"/>
      <c r="AR325" s="244"/>
      <c r="AS325" s="244"/>
      <c r="AT325" s="244"/>
      <c r="AU325" s="244"/>
      <c r="AV325" s="244"/>
      <c r="AW325" s="244"/>
      <c r="AX325" s="244"/>
      <c r="AY325" s="244"/>
      <c r="AZ325" s="244"/>
    </row>
    <row r="326" spans="1:52" s="89" customFormat="1" ht="25.5">
      <c r="A326" s="66">
        <f t="shared" si="13"/>
        <v>309</v>
      </c>
      <c r="B326" s="40" t="s">
        <v>1207</v>
      </c>
      <c r="C326" s="155">
        <v>0.2475</v>
      </c>
      <c r="D326" s="30" t="s">
        <v>1739</v>
      </c>
      <c r="E326" s="19" t="s">
        <v>1554</v>
      </c>
      <c r="F326" s="225"/>
      <c r="G326" s="244"/>
      <c r="H326" s="244"/>
      <c r="I326" s="244"/>
      <c r="J326" s="244"/>
      <c r="K326" s="244"/>
      <c r="L326" s="244"/>
      <c r="M326" s="244"/>
      <c r="N326" s="244"/>
      <c r="O326" s="244"/>
      <c r="P326" s="244"/>
      <c r="Q326" s="244"/>
      <c r="R326" s="244"/>
      <c r="S326" s="244"/>
      <c r="T326" s="244"/>
      <c r="U326" s="244"/>
      <c r="V326" s="244"/>
      <c r="W326" s="244"/>
      <c r="X326" s="244"/>
      <c r="Y326" s="244"/>
      <c r="Z326" s="244"/>
      <c r="AA326" s="244"/>
      <c r="AB326" s="244"/>
      <c r="AC326" s="244"/>
      <c r="AD326" s="244"/>
      <c r="AE326" s="244"/>
      <c r="AF326" s="244"/>
      <c r="AG326" s="244"/>
      <c r="AH326" s="244"/>
      <c r="AI326" s="244"/>
      <c r="AJ326" s="244"/>
      <c r="AK326" s="244"/>
      <c r="AL326" s="244"/>
      <c r="AM326" s="244"/>
      <c r="AN326" s="244"/>
      <c r="AO326" s="244"/>
      <c r="AP326" s="244"/>
      <c r="AQ326" s="244"/>
      <c r="AR326" s="244"/>
      <c r="AS326" s="244"/>
      <c r="AT326" s="244"/>
      <c r="AU326" s="244"/>
      <c r="AV326" s="244"/>
      <c r="AW326" s="244"/>
      <c r="AX326" s="244"/>
      <c r="AY326" s="244"/>
      <c r="AZ326" s="244"/>
    </row>
    <row r="327" spans="1:52" s="89" customFormat="1" ht="25.5">
      <c r="A327" s="66">
        <f t="shared" si="13"/>
        <v>310</v>
      </c>
      <c r="B327" s="40" t="s">
        <v>1088</v>
      </c>
      <c r="C327" s="155">
        <v>0.3914</v>
      </c>
      <c r="D327" s="30" t="s">
        <v>1739</v>
      </c>
      <c r="E327" s="19" t="s">
        <v>209</v>
      </c>
      <c r="F327" s="227"/>
      <c r="G327" s="244"/>
      <c r="H327" s="244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  <c r="AA327" s="244"/>
      <c r="AB327" s="244"/>
      <c r="AC327" s="244"/>
      <c r="AD327" s="244"/>
      <c r="AE327" s="244"/>
      <c r="AF327" s="244"/>
      <c r="AG327" s="244"/>
      <c r="AH327" s="244"/>
      <c r="AI327" s="244"/>
      <c r="AJ327" s="244"/>
      <c r="AK327" s="244"/>
      <c r="AL327" s="244"/>
      <c r="AM327" s="244"/>
      <c r="AN327" s="244"/>
      <c r="AO327" s="244"/>
      <c r="AP327" s="244"/>
      <c r="AQ327" s="244"/>
      <c r="AR327" s="244"/>
      <c r="AS327" s="244"/>
      <c r="AT327" s="244"/>
      <c r="AU327" s="244"/>
      <c r="AV327" s="244"/>
      <c r="AW327" s="244"/>
      <c r="AX327" s="244"/>
      <c r="AY327" s="244"/>
      <c r="AZ327" s="244"/>
    </row>
    <row r="328" spans="1:52" s="89" customFormat="1" ht="38.25">
      <c r="A328" s="66">
        <f t="shared" si="13"/>
        <v>311</v>
      </c>
      <c r="B328" s="40" t="s">
        <v>1042</v>
      </c>
      <c r="C328" s="155">
        <v>1.8293</v>
      </c>
      <c r="D328" s="30" t="s">
        <v>1740</v>
      </c>
      <c r="E328" s="19" t="s">
        <v>1554</v>
      </c>
      <c r="F328" s="224"/>
      <c r="G328" s="244"/>
      <c r="H328" s="244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  <c r="AA328" s="244"/>
      <c r="AB328" s="244"/>
      <c r="AC328" s="244"/>
      <c r="AD328" s="244"/>
      <c r="AE328" s="244"/>
      <c r="AF328" s="244"/>
      <c r="AG328" s="244"/>
      <c r="AH328" s="244"/>
      <c r="AI328" s="244"/>
      <c r="AJ328" s="244"/>
      <c r="AK328" s="244"/>
      <c r="AL328" s="244"/>
      <c r="AM328" s="244"/>
      <c r="AN328" s="244"/>
      <c r="AO328" s="244"/>
      <c r="AP328" s="244"/>
      <c r="AQ328" s="244"/>
      <c r="AR328" s="244"/>
      <c r="AS328" s="244"/>
      <c r="AT328" s="244"/>
      <c r="AU328" s="244"/>
      <c r="AV328" s="244"/>
      <c r="AW328" s="244"/>
      <c r="AX328" s="244"/>
      <c r="AY328" s="244"/>
      <c r="AZ328" s="244"/>
    </row>
    <row r="329" spans="1:52" s="89" customFormat="1" ht="25.5">
      <c r="A329" s="66">
        <f t="shared" si="13"/>
        <v>312</v>
      </c>
      <c r="B329" s="40" t="s">
        <v>1066</v>
      </c>
      <c r="C329" s="155">
        <v>0.8</v>
      </c>
      <c r="D329" s="30" t="s">
        <v>1741</v>
      </c>
      <c r="E329" s="19" t="s">
        <v>1554</v>
      </c>
      <c r="F329" s="224"/>
      <c r="G329" s="244"/>
      <c r="H329" s="244"/>
      <c r="I329" s="244"/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  <c r="AA329" s="244"/>
      <c r="AB329" s="244"/>
      <c r="AC329" s="244"/>
      <c r="AD329" s="244"/>
      <c r="AE329" s="244"/>
      <c r="AF329" s="244"/>
      <c r="AG329" s="244"/>
      <c r="AH329" s="244"/>
      <c r="AI329" s="244"/>
      <c r="AJ329" s="244"/>
      <c r="AK329" s="244"/>
      <c r="AL329" s="244"/>
      <c r="AM329" s="244"/>
      <c r="AN329" s="244"/>
      <c r="AO329" s="244"/>
      <c r="AP329" s="244"/>
      <c r="AQ329" s="244"/>
      <c r="AR329" s="244"/>
      <c r="AS329" s="244"/>
      <c r="AT329" s="244"/>
      <c r="AU329" s="244"/>
      <c r="AV329" s="244"/>
      <c r="AW329" s="244"/>
      <c r="AX329" s="244"/>
      <c r="AY329" s="244"/>
      <c r="AZ329" s="244"/>
    </row>
    <row r="330" spans="1:52" s="89" customFormat="1" ht="38.25">
      <c r="A330" s="66">
        <f t="shared" si="13"/>
        <v>313</v>
      </c>
      <c r="B330" s="40" t="s">
        <v>1312</v>
      </c>
      <c r="C330" s="155">
        <v>0.6283</v>
      </c>
      <c r="D330" s="30" t="s">
        <v>1742</v>
      </c>
      <c r="E330" s="19" t="s">
        <v>1554</v>
      </c>
      <c r="F330" s="224"/>
      <c r="G330" s="244"/>
      <c r="H330" s="244"/>
      <c r="I330" s="244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4"/>
      <c r="AA330" s="244"/>
      <c r="AB330" s="244"/>
      <c r="AC330" s="244"/>
      <c r="AD330" s="244"/>
      <c r="AE330" s="244"/>
      <c r="AF330" s="244"/>
      <c r="AG330" s="244"/>
      <c r="AH330" s="244"/>
      <c r="AI330" s="244"/>
      <c r="AJ330" s="244"/>
      <c r="AK330" s="244"/>
      <c r="AL330" s="244"/>
      <c r="AM330" s="244"/>
      <c r="AN330" s="244"/>
      <c r="AO330" s="244"/>
      <c r="AP330" s="244"/>
      <c r="AQ330" s="244"/>
      <c r="AR330" s="244"/>
      <c r="AS330" s="244"/>
      <c r="AT330" s="244"/>
      <c r="AU330" s="244"/>
      <c r="AV330" s="244"/>
      <c r="AW330" s="244"/>
      <c r="AX330" s="244"/>
      <c r="AY330" s="244"/>
      <c r="AZ330" s="244"/>
    </row>
    <row r="331" spans="1:52" s="89" customFormat="1" ht="38.25">
      <c r="A331" s="66">
        <f t="shared" si="13"/>
        <v>314</v>
      </c>
      <c r="B331" s="40" t="s">
        <v>1068</v>
      </c>
      <c r="C331" s="155">
        <v>0.7775</v>
      </c>
      <c r="D331" s="30" t="s">
        <v>1743</v>
      </c>
      <c r="E331" s="19" t="s">
        <v>1554</v>
      </c>
      <c r="F331" s="224"/>
      <c r="G331" s="244"/>
      <c r="H331" s="244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  <c r="AA331" s="244"/>
      <c r="AB331" s="244"/>
      <c r="AC331" s="244"/>
      <c r="AD331" s="244"/>
      <c r="AE331" s="244"/>
      <c r="AF331" s="244"/>
      <c r="AG331" s="244"/>
      <c r="AH331" s="244"/>
      <c r="AI331" s="244"/>
      <c r="AJ331" s="244"/>
      <c r="AK331" s="244"/>
      <c r="AL331" s="244"/>
      <c r="AM331" s="244"/>
      <c r="AN331" s="244"/>
      <c r="AO331" s="244"/>
      <c r="AP331" s="244"/>
      <c r="AQ331" s="244"/>
      <c r="AR331" s="244"/>
      <c r="AS331" s="244"/>
      <c r="AT331" s="244"/>
      <c r="AU331" s="244"/>
      <c r="AV331" s="244"/>
      <c r="AW331" s="244"/>
      <c r="AX331" s="244"/>
      <c r="AY331" s="244"/>
      <c r="AZ331" s="244"/>
    </row>
    <row r="332" spans="1:52" s="89" customFormat="1" ht="25.5">
      <c r="A332" s="66">
        <f t="shared" si="13"/>
        <v>315</v>
      </c>
      <c r="B332" s="40" t="s">
        <v>119</v>
      </c>
      <c r="C332" s="155">
        <v>0.1202</v>
      </c>
      <c r="D332" s="30" t="s">
        <v>1744</v>
      </c>
      <c r="E332" s="19" t="s">
        <v>1554</v>
      </c>
      <c r="F332" s="224"/>
      <c r="G332" s="244"/>
      <c r="H332" s="244"/>
      <c r="I332" s="244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  <c r="AA332" s="244"/>
      <c r="AB332" s="244"/>
      <c r="AC332" s="244"/>
      <c r="AD332" s="244"/>
      <c r="AE332" s="244"/>
      <c r="AF332" s="244"/>
      <c r="AG332" s="244"/>
      <c r="AH332" s="244"/>
      <c r="AI332" s="244"/>
      <c r="AJ332" s="244"/>
      <c r="AK332" s="244"/>
      <c r="AL332" s="244"/>
      <c r="AM332" s="244"/>
      <c r="AN332" s="244"/>
      <c r="AO332" s="244"/>
      <c r="AP332" s="244"/>
      <c r="AQ332" s="244"/>
      <c r="AR332" s="244"/>
      <c r="AS332" s="244"/>
      <c r="AT332" s="244"/>
      <c r="AU332" s="244"/>
      <c r="AV332" s="244"/>
      <c r="AW332" s="244"/>
      <c r="AX332" s="244"/>
      <c r="AY332" s="244"/>
      <c r="AZ332" s="244"/>
    </row>
    <row r="333" spans="1:52" s="89" customFormat="1" ht="25.5">
      <c r="A333" s="66">
        <f t="shared" si="13"/>
        <v>316</v>
      </c>
      <c r="B333" s="40" t="s">
        <v>1072</v>
      </c>
      <c r="C333" s="155">
        <v>0.3479</v>
      </c>
      <c r="D333" s="30" t="s">
        <v>1744</v>
      </c>
      <c r="E333" s="19" t="s">
        <v>1554</v>
      </c>
      <c r="F333" s="224"/>
      <c r="G333" s="244"/>
      <c r="H333" s="244"/>
      <c r="I333" s="244"/>
      <c r="J333" s="244"/>
      <c r="K333" s="244"/>
      <c r="L333" s="244"/>
      <c r="M333" s="244"/>
      <c r="N333" s="244"/>
      <c r="O333" s="244"/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  <c r="Z333" s="244"/>
      <c r="AA333" s="244"/>
      <c r="AB333" s="244"/>
      <c r="AC333" s="244"/>
      <c r="AD333" s="244"/>
      <c r="AE333" s="244"/>
      <c r="AF333" s="244"/>
      <c r="AG333" s="244"/>
      <c r="AH333" s="244"/>
      <c r="AI333" s="244"/>
      <c r="AJ333" s="244"/>
      <c r="AK333" s="244"/>
      <c r="AL333" s="244"/>
      <c r="AM333" s="244"/>
      <c r="AN333" s="244"/>
      <c r="AO333" s="244"/>
      <c r="AP333" s="244"/>
      <c r="AQ333" s="244"/>
      <c r="AR333" s="244"/>
      <c r="AS333" s="244"/>
      <c r="AT333" s="244"/>
      <c r="AU333" s="244"/>
      <c r="AV333" s="244"/>
      <c r="AW333" s="244"/>
      <c r="AX333" s="244"/>
      <c r="AY333" s="244"/>
      <c r="AZ333" s="244"/>
    </row>
    <row r="334" spans="1:52" s="89" customFormat="1" ht="25.5">
      <c r="A334" s="66">
        <f t="shared" si="13"/>
        <v>317</v>
      </c>
      <c r="B334" s="40" t="s">
        <v>1074</v>
      </c>
      <c r="C334" s="155">
        <v>0.2224</v>
      </c>
      <c r="D334" s="30" t="s">
        <v>1744</v>
      </c>
      <c r="E334" s="19" t="s">
        <v>1554</v>
      </c>
      <c r="F334" s="225"/>
      <c r="G334" s="244"/>
      <c r="H334" s="244"/>
      <c r="I334" s="244"/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  <c r="AA334" s="244"/>
      <c r="AB334" s="244"/>
      <c r="AC334" s="244"/>
      <c r="AD334" s="244"/>
      <c r="AE334" s="244"/>
      <c r="AF334" s="244"/>
      <c r="AG334" s="244"/>
      <c r="AH334" s="244"/>
      <c r="AI334" s="244"/>
      <c r="AJ334" s="244"/>
      <c r="AK334" s="244"/>
      <c r="AL334" s="244"/>
      <c r="AM334" s="244"/>
      <c r="AN334" s="244"/>
      <c r="AO334" s="244"/>
      <c r="AP334" s="244"/>
      <c r="AQ334" s="244"/>
      <c r="AR334" s="244"/>
      <c r="AS334" s="244"/>
      <c r="AT334" s="244"/>
      <c r="AU334" s="244"/>
      <c r="AV334" s="244"/>
      <c r="AW334" s="244"/>
      <c r="AX334" s="244"/>
      <c r="AY334" s="244"/>
      <c r="AZ334" s="244"/>
    </row>
    <row r="335" spans="1:52" s="89" customFormat="1" ht="25.5">
      <c r="A335" s="66">
        <f t="shared" si="13"/>
        <v>318</v>
      </c>
      <c r="B335" s="40" t="s">
        <v>1077</v>
      </c>
      <c r="C335" s="155">
        <v>0.3037</v>
      </c>
      <c r="D335" s="30" t="s">
        <v>1744</v>
      </c>
      <c r="E335" s="19" t="s">
        <v>1364</v>
      </c>
      <c r="F335" s="225"/>
      <c r="G335" s="244"/>
      <c r="H335" s="244"/>
      <c r="I335" s="244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  <c r="AA335" s="244"/>
      <c r="AB335" s="244"/>
      <c r="AC335" s="244"/>
      <c r="AD335" s="244"/>
      <c r="AE335" s="244"/>
      <c r="AF335" s="244"/>
      <c r="AG335" s="244"/>
      <c r="AH335" s="244"/>
      <c r="AI335" s="244"/>
      <c r="AJ335" s="244"/>
      <c r="AK335" s="244"/>
      <c r="AL335" s="244"/>
      <c r="AM335" s="244"/>
      <c r="AN335" s="244"/>
      <c r="AO335" s="244"/>
      <c r="AP335" s="244"/>
      <c r="AQ335" s="244"/>
      <c r="AR335" s="244"/>
      <c r="AS335" s="244"/>
      <c r="AT335" s="244"/>
      <c r="AU335" s="244"/>
      <c r="AV335" s="244"/>
      <c r="AW335" s="244"/>
      <c r="AX335" s="244"/>
      <c r="AY335" s="244"/>
      <c r="AZ335" s="244"/>
    </row>
    <row r="336" spans="1:52" s="86" customFormat="1" ht="25.5">
      <c r="A336" s="66">
        <f t="shared" si="13"/>
        <v>319</v>
      </c>
      <c r="B336" s="40" t="s">
        <v>1069</v>
      </c>
      <c r="C336" s="155">
        <v>0.01</v>
      </c>
      <c r="D336" s="30" t="s">
        <v>1744</v>
      </c>
      <c r="E336" s="19" t="s">
        <v>1554</v>
      </c>
      <c r="F336" s="228"/>
      <c r="G336" s="245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45"/>
      <c r="U336" s="245"/>
      <c r="V336" s="245"/>
      <c r="W336" s="245"/>
      <c r="X336" s="245"/>
      <c r="Y336" s="245"/>
      <c r="Z336" s="245"/>
      <c r="AA336" s="245"/>
      <c r="AB336" s="245"/>
      <c r="AC336" s="245"/>
      <c r="AD336" s="245"/>
      <c r="AE336" s="245"/>
      <c r="AF336" s="245"/>
      <c r="AG336" s="245"/>
      <c r="AH336" s="245"/>
      <c r="AI336" s="245"/>
      <c r="AJ336" s="245"/>
      <c r="AK336" s="245"/>
      <c r="AL336" s="245"/>
      <c r="AM336" s="245"/>
      <c r="AN336" s="245"/>
      <c r="AO336" s="245"/>
      <c r="AP336" s="245"/>
      <c r="AQ336" s="245"/>
      <c r="AR336" s="245"/>
      <c r="AS336" s="245"/>
      <c r="AT336" s="245"/>
      <c r="AU336" s="245"/>
      <c r="AV336" s="245"/>
      <c r="AW336" s="245"/>
      <c r="AX336" s="245"/>
      <c r="AY336" s="245"/>
      <c r="AZ336" s="245"/>
    </row>
    <row r="337" spans="1:52" s="30" customFormat="1" ht="25.5">
      <c r="A337" s="66">
        <f t="shared" si="13"/>
        <v>320</v>
      </c>
      <c r="B337" s="40" t="s">
        <v>1070</v>
      </c>
      <c r="C337" s="155">
        <v>0.0216</v>
      </c>
      <c r="D337" s="30" t="s">
        <v>1744</v>
      </c>
      <c r="E337" s="19" t="s">
        <v>1554</v>
      </c>
      <c r="F337" s="43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</row>
    <row r="338" spans="1:52" s="30" customFormat="1" ht="25.5">
      <c r="A338" s="66">
        <f t="shared" si="13"/>
        <v>321</v>
      </c>
      <c r="B338" s="40" t="s">
        <v>1071</v>
      </c>
      <c r="C338" s="155">
        <v>0.07</v>
      </c>
      <c r="D338" s="30" t="s">
        <v>1744</v>
      </c>
      <c r="E338" s="19" t="s">
        <v>1554</v>
      </c>
      <c r="F338" s="43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  <c r="AA338" s="151"/>
      <c r="AB338" s="151"/>
      <c r="AC338" s="151"/>
      <c r="AD338" s="151"/>
      <c r="AE338" s="151"/>
      <c r="AF338" s="151"/>
      <c r="AG338" s="151"/>
      <c r="AH338" s="151"/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</row>
    <row r="339" spans="1:52" s="89" customFormat="1" ht="25.5">
      <c r="A339" s="66">
        <f t="shared" si="13"/>
        <v>322</v>
      </c>
      <c r="B339" s="40" t="s">
        <v>1064</v>
      </c>
      <c r="C339" s="155">
        <v>0.1004</v>
      </c>
      <c r="D339" s="30" t="s">
        <v>1744</v>
      </c>
      <c r="E339" s="19" t="s">
        <v>1554</v>
      </c>
      <c r="F339" s="43"/>
      <c r="G339" s="244"/>
      <c r="H339" s="244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  <c r="AA339" s="244"/>
      <c r="AB339" s="244"/>
      <c r="AC339" s="244"/>
      <c r="AD339" s="244"/>
      <c r="AE339" s="244"/>
      <c r="AF339" s="244"/>
      <c r="AG339" s="244"/>
      <c r="AH339" s="244"/>
      <c r="AI339" s="244"/>
      <c r="AJ339" s="244"/>
      <c r="AK339" s="244"/>
      <c r="AL339" s="244"/>
      <c r="AM339" s="244"/>
      <c r="AN339" s="244"/>
      <c r="AO339" s="244"/>
      <c r="AP339" s="244"/>
      <c r="AQ339" s="244"/>
      <c r="AR339" s="244"/>
      <c r="AS339" s="244"/>
      <c r="AT339" s="244"/>
      <c r="AU339" s="244"/>
      <c r="AV339" s="244"/>
      <c r="AW339" s="244"/>
      <c r="AX339" s="244"/>
      <c r="AY339" s="244"/>
      <c r="AZ339" s="244"/>
    </row>
    <row r="340" spans="1:52" s="89" customFormat="1" ht="25.5">
      <c r="A340" s="66">
        <f t="shared" si="13"/>
        <v>323</v>
      </c>
      <c r="B340" s="40" t="s">
        <v>1079</v>
      </c>
      <c r="C340" s="155">
        <v>0.0776</v>
      </c>
      <c r="D340" s="30" t="s">
        <v>1744</v>
      </c>
      <c r="E340" s="19" t="s">
        <v>41</v>
      </c>
      <c r="F340" s="224"/>
      <c r="G340" s="244"/>
      <c r="H340" s="244"/>
      <c r="I340" s="244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4"/>
      <c r="AA340" s="244"/>
      <c r="AB340" s="244"/>
      <c r="AC340" s="244"/>
      <c r="AD340" s="244"/>
      <c r="AE340" s="244"/>
      <c r="AF340" s="244"/>
      <c r="AG340" s="244"/>
      <c r="AH340" s="244"/>
      <c r="AI340" s="244"/>
      <c r="AJ340" s="244"/>
      <c r="AK340" s="244"/>
      <c r="AL340" s="244"/>
      <c r="AM340" s="244"/>
      <c r="AN340" s="244"/>
      <c r="AO340" s="244"/>
      <c r="AP340" s="244"/>
      <c r="AQ340" s="244"/>
      <c r="AR340" s="244"/>
      <c r="AS340" s="244"/>
      <c r="AT340" s="244"/>
      <c r="AU340" s="244"/>
      <c r="AV340" s="244"/>
      <c r="AW340" s="244"/>
      <c r="AX340" s="244"/>
      <c r="AY340" s="244"/>
      <c r="AZ340" s="244"/>
    </row>
    <row r="341" spans="1:52" s="89" customFormat="1" ht="25.5">
      <c r="A341" s="66">
        <f t="shared" si="13"/>
        <v>324</v>
      </c>
      <c r="B341" s="40" t="s">
        <v>1065</v>
      </c>
      <c r="C341" s="155">
        <v>0.0277</v>
      </c>
      <c r="D341" s="30" t="s">
        <v>1744</v>
      </c>
      <c r="E341" s="19" t="s">
        <v>1554</v>
      </c>
      <c r="F341" s="224"/>
      <c r="G341" s="244"/>
      <c r="H341" s="244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4"/>
      <c r="AA341" s="244"/>
      <c r="AB341" s="244"/>
      <c r="AC341" s="244"/>
      <c r="AD341" s="244"/>
      <c r="AE341" s="244"/>
      <c r="AF341" s="244"/>
      <c r="AG341" s="244"/>
      <c r="AH341" s="244"/>
      <c r="AI341" s="244"/>
      <c r="AJ341" s="244"/>
      <c r="AK341" s="244"/>
      <c r="AL341" s="244"/>
      <c r="AM341" s="244"/>
      <c r="AN341" s="244"/>
      <c r="AO341" s="244"/>
      <c r="AP341" s="244"/>
      <c r="AQ341" s="244"/>
      <c r="AR341" s="244"/>
      <c r="AS341" s="244"/>
      <c r="AT341" s="244"/>
      <c r="AU341" s="244"/>
      <c r="AV341" s="244"/>
      <c r="AW341" s="244"/>
      <c r="AX341" s="244"/>
      <c r="AY341" s="244"/>
      <c r="AZ341" s="244"/>
    </row>
    <row r="342" spans="1:52" s="89" customFormat="1" ht="25.5">
      <c r="A342" s="66">
        <f t="shared" si="13"/>
        <v>325</v>
      </c>
      <c r="B342" s="40" t="s">
        <v>896</v>
      </c>
      <c r="C342" s="155">
        <v>0.0312</v>
      </c>
      <c r="D342" s="30" t="s">
        <v>1744</v>
      </c>
      <c r="E342" s="19" t="s">
        <v>1554</v>
      </c>
      <c r="F342" s="227"/>
      <c r="G342" s="244"/>
      <c r="H342" s="244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  <c r="AA342" s="244"/>
      <c r="AB342" s="244"/>
      <c r="AC342" s="244"/>
      <c r="AD342" s="244"/>
      <c r="AE342" s="244"/>
      <c r="AF342" s="244"/>
      <c r="AG342" s="244"/>
      <c r="AH342" s="244"/>
      <c r="AI342" s="244"/>
      <c r="AJ342" s="244"/>
      <c r="AK342" s="244"/>
      <c r="AL342" s="244"/>
      <c r="AM342" s="244"/>
      <c r="AN342" s="244"/>
      <c r="AO342" s="244"/>
      <c r="AP342" s="244"/>
      <c r="AQ342" s="244"/>
      <c r="AR342" s="244"/>
      <c r="AS342" s="244"/>
      <c r="AT342" s="244"/>
      <c r="AU342" s="244"/>
      <c r="AV342" s="244"/>
      <c r="AW342" s="244"/>
      <c r="AX342" s="244"/>
      <c r="AY342" s="244"/>
      <c r="AZ342" s="244"/>
    </row>
    <row r="343" spans="1:52" s="89" customFormat="1" ht="25.5">
      <c r="A343" s="66">
        <f t="shared" si="13"/>
        <v>326</v>
      </c>
      <c r="B343" s="40" t="s">
        <v>1063</v>
      </c>
      <c r="C343" s="155">
        <v>0.0301</v>
      </c>
      <c r="D343" s="30" t="s">
        <v>1744</v>
      </c>
      <c r="E343" s="19" t="s">
        <v>1554</v>
      </c>
      <c r="F343" s="227"/>
      <c r="G343" s="244"/>
      <c r="H343" s="244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  <c r="AA343" s="244"/>
      <c r="AB343" s="244"/>
      <c r="AC343" s="244"/>
      <c r="AD343" s="244"/>
      <c r="AE343" s="244"/>
      <c r="AF343" s="244"/>
      <c r="AG343" s="244"/>
      <c r="AH343" s="244"/>
      <c r="AI343" s="244"/>
      <c r="AJ343" s="244"/>
      <c r="AK343" s="244"/>
      <c r="AL343" s="244"/>
      <c r="AM343" s="244"/>
      <c r="AN343" s="244"/>
      <c r="AO343" s="244"/>
      <c r="AP343" s="244"/>
      <c r="AQ343" s="244"/>
      <c r="AR343" s="244"/>
      <c r="AS343" s="244"/>
      <c r="AT343" s="244"/>
      <c r="AU343" s="244"/>
      <c r="AV343" s="244"/>
      <c r="AW343" s="244"/>
      <c r="AX343" s="244"/>
      <c r="AY343" s="244"/>
      <c r="AZ343" s="244"/>
    </row>
    <row r="344" spans="1:52" s="89" customFormat="1" ht="25.5">
      <c r="A344" s="66">
        <f t="shared" si="13"/>
        <v>327</v>
      </c>
      <c r="B344" s="40" t="s">
        <v>1073</v>
      </c>
      <c r="C344" s="155">
        <v>0.028</v>
      </c>
      <c r="D344" s="30" t="s">
        <v>1744</v>
      </c>
      <c r="E344" s="19" t="s">
        <v>1554</v>
      </c>
      <c r="F344" s="227"/>
      <c r="G344" s="244"/>
      <c r="H344" s="244"/>
      <c r="I344" s="244"/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  <c r="AA344" s="244"/>
      <c r="AB344" s="244"/>
      <c r="AC344" s="244"/>
      <c r="AD344" s="244"/>
      <c r="AE344" s="244"/>
      <c r="AF344" s="244"/>
      <c r="AG344" s="244"/>
      <c r="AH344" s="244"/>
      <c r="AI344" s="244"/>
      <c r="AJ344" s="244"/>
      <c r="AK344" s="244"/>
      <c r="AL344" s="244"/>
      <c r="AM344" s="244"/>
      <c r="AN344" s="244"/>
      <c r="AO344" s="244"/>
      <c r="AP344" s="244"/>
      <c r="AQ344" s="244"/>
      <c r="AR344" s="244"/>
      <c r="AS344" s="244"/>
      <c r="AT344" s="244"/>
      <c r="AU344" s="244"/>
      <c r="AV344" s="244"/>
      <c r="AW344" s="244"/>
      <c r="AX344" s="244"/>
      <c r="AY344" s="244"/>
      <c r="AZ344" s="244"/>
    </row>
    <row r="345" spans="1:52" s="89" customFormat="1" ht="25.5">
      <c r="A345" s="66">
        <f t="shared" si="13"/>
        <v>328</v>
      </c>
      <c r="B345" s="40" t="s">
        <v>1075</v>
      </c>
      <c r="C345" s="155">
        <v>0.1406</v>
      </c>
      <c r="D345" s="30" t="s">
        <v>1744</v>
      </c>
      <c r="E345" s="19" t="s">
        <v>1554</v>
      </c>
      <c r="F345" s="227"/>
      <c r="G345" s="244"/>
      <c r="H345" s="244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  <c r="AJ345" s="244"/>
      <c r="AK345" s="244"/>
      <c r="AL345" s="244"/>
      <c r="AM345" s="244"/>
      <c r="AN345" s="244"/>
      <c r="AO345" s="244"/>
      <c r="AP345" s="244"/>
      <c r="AQ345" s="244"/>
      <c r="AR345" s="244"/>
      <c r="AS345" s="244"/>
      <c r="AT345" s="244"/>
      <c r="AU345" s="244"/>
      <c r="AV345" s="244"/>
      <c r="AW345" s="244"/>
      <c r="AX345" s="244"/>
      <c r="AY345" s="244"/>
      <c r="AZ345" s="244"/>
    </row>
    <row r="346" spans="1:52" s="89" customFormat="1" ht="25.5">
      <c r="A346" s="66">
        <f t="shared" si="13"/>
        <v>329</v>
      </c>
      <c r="B346" s="40" t="s">
        <v>1067</v>
      </c>
      <c r="C346" s="155">
        <v>0.0516</v>
      </c>
      <c r="D346" s="30" t="s">
        <v>1744</v>
      </c>
      <c r="E346" s="19" t="s">
        <v>1364</v>
      </c>
      <c r="F346" s="227"/>
      <c r="G346" s="244"/>
      <c r="H346" s="244"/>
      <c r="I346" s="244"/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  <c r="AA346" s="244"/>
      <c r="AB346" s="244"/>
      <c r="AC346" s="244"/>
      <c r="AD346" s="244"/>
      <c r="AE346" s="244"/>
      <c r="AF346" s="244"/>
      <c r="AG346" s="244"/>
      <c r="AH346" s="244"/>
      <c r="AI346" s="244"/>
      <c r="AJ346" s="244"/>
      <c r="AK346" s="244"/>
      <c r="AL346" s="244"/>
      <c r="AM346" s="244"/>
      <c r="AN346" s="244"/>
      <c r="AO346" s="244"/>
      <c r="AP346" s="244"/>
      <c r="AQ346" s="244"/>
      <c r="AR346" s="244"/>
      <c r="AS346" s="244"/>
      <c r="AT346" s="244"/>
      <c r="AU346" s="244"/>
      <c r="AV346" s="244"/>
      <c r="AW346" s="244"/>
      <c r="AX346" s="244"/>
      <c r="AY346" s="244"/>
      <c r="AZ346" s="244"/>
    </row>
    <row r="347" spans="1:52" s="89" customFormat="1" ht="51.75" customHeight="1">
      <c r="A347" s="66">
        <f t="shared" si="13"/>
        <v>330</v>
      </c>
      <c r="B347" s="40" t="s">
        <v>885</v>
      </c>
      <c r="C347" s="155">
        <v>0.0231</v>
      </c>
      <c r="D347" s="30" t="s">
        <v>1744</v>
      </c>
      <c r="E347" s="19" t="s">
        <v>41</v>
      </c>
      <c r="F347" s="43"/>
      <c r="G347" s="244"/>
      <c r="H347" s="244"/>
      <c r="I347" s="244"/>
      <c r="J347" s="244"/>
      <c r="K347" s="244"/>
      <c r="L347" s="244"/>
      <c r="M347" s="244"/>
      <c r="N347" s="244"/>
      <c r="O347" s="244"/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  <c r="AA347" s="244"/>
      <c r="AB347" s="244"/>
      <c r="AC347" s="244"/>
      <c r="AD347" s="244"/>
      <c r="AE347" s="244"/>
      <c r="AF347" s="244"/>
      <c r="AG347" s="244"/>
      <c r="AH347" s="244"/>
      <c r="AI347" s="244"/>
      <c r="AJ347" s="244"/>
      <c r="AK347" s="244"/>
      <c r="AL347" s="244"/>
      <c r="AM347" s="244"/>
      <c r="AN347" s="244"/>
      <c r="AO347" s="244"/>
      <c r="AP347" s="244"/>
      <c r="AQ347" s="244"/>
      <c r="AR347" s="244"/>
      <c r="AS347" s="244"/>
      <c r="AT347" s="244"/>
      <c r="AU347" s="244"/>
      <c r="AV347" s="244"/>
      <c r="AW347" s="244"/>
      <c r="AX347" s="244"/>
      <c r="AY347" s="244"/>
      <c r="AZ347" s="244"/>
    </row>
    <row r="348" spans="1:52" s="89" customFormat="1" ht="25.5">
      <c r="A348" s="66">
        <f t="shared" si="13"/>
        <v>331</v>
      </c>
      <c r="B348" s="40" t="s">
        <v>886</v>
      </c>
      <c r="C348" s="155">
        <v>0.2297</v>
      </c>
      <c r="D348" s="30" t="s">
        <v>1744</v>
      </c>
      <c r="E348" s="19" t="s">
        <v>41</v>
      </c>
      <c r="F348" s="43"/>
      <c r="G348" s="244"/>
      <c r="H348" s="244"/>
      <c r="I348" s="244"/>
      <c r="J348" s="244"/>
      <c r="K348" s="244"/>
      <c r="L348" s="244"/>
      <c r="M348" s="244"/>
      <c r="N348" s="244"/>
      <c r="O348" s="244"/>
      <c r="P348" s="244"/>
      <c r="Q348" s="244"/>
      <c r="R348" s="244"/>
      <c r="S348" s="244"/>
      <c r="T348" s="244"/>
      <c r="U348" s="244"/>
      <c r="V348" s="244"/>
      <c r="W348" s="244"/>
      <c r="X348" s="244"/>
      <c r="Y348" s="244"/>
      <c r="Z348" s="244"/>
      <c r="AA348" s="244"/>
      <c r="AB348" s="244"/>
      <c r="AC348" s="244"/>
      <c r="AD348" s="244"/>
      <c r="AE348" s="244"/>
      <c r="AF348" s="244"/>
      <c r="AG348" s="244"/>
      <c r="AH348" s="244"/>
      <c r="AI348" s="244"/>
      <c r="AJ348" s="244"/>
      <c r="AK348" s="244"/>
      <c r="AL348" s="244"/>
      <c r="AM348" s="244"/>
      <c r="AN348" s="244"/>
      <c r="AO348" s="244"/>
      <c r="AP348" s="244"/>
      <c r="AQ348" s="244"/>
      <c r="AR348" s="244"/>
      <c r="AS348" s="244"/>
      <c r="AT348" s="244"/>
      <c r="AU348" s="244"/>
      <c r="AV348" s="244"/>
      <c r="AW348" s="244"/>
      <c r="AX348" s="244"/>
      <c r="AY348" s="244"/>
      <c r="AZ348" s="244"/>
    </row>
    <row r="349" spans="1:52" s="89" customFormat="1" ht="25.5">
      <c r="A349" s="66">
        <f t="shared" si="13"/>
        <v>332</v>
      </c>
      <c r="B349" s="40" t="s">
        <v>887</v>
      </c>
      <c r="C349" s="155">
        <v>0.0503</v>
      </c>
      <c r="D349" s="30" t="s">
        <v>1744</v>
      </c>
      <c r="E349" s="19" t="s">
        <v>41</v>
      </c>
      <c r="F349" s="43"/>
      <c r="G349" s="244"/>
      <c r="H349" s="244"/>
      <c r="I349" s="244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  <c r="AA349" s="244"/>
      <c r="AB349" s="244"/>
      <c r="AC349" s="244"/>
      <c r="AD349" s="244"/>
      <c r="AE349" s="244"/>
      <c r="AF349" s="244"/>
      <c r="AG349" s="244"/>
      <c r="AH349" s="244"/>
      <c r="AI349" s="244"/>
      <c r="AJ349" s="244"/>
      <c r="AK349" s="244"/>
      <c r="AL349" s="244"/>
      <c r="AM349" s="244"/>
      <c r="AN349" s="244"/>
      <c r="AO349" s="244"/>
      <c r="AP349" s="244"/>
      <c r="AQ349" s="244"/>
      <c r="AR349" s="244"/>
      <c r="AS349" s="244"/>
      <c r="AT349" s="244"/>
      <c r="AU349" s="244"/>
      <c r="AV349" s="244"/>
      <c r="AW349" s="244"/>
      <c r="AX349" s="244"/>
      <c r="AY349" s="244"/>
      <c r="AZ349" s="244"/>
    </row>
    <row r="350" spans="1:52" s="89" customFormat="1" ht="38.25">
      <c r="A350" s="66">
        <f t="shared" si="13"/>
        <v>333</v>
      </c>
      <c r="B350" s="40" t="s">
        <v>888</v>
      </c>
      <c r="C350" s="155">
        <v>0.0854</v>
      </c>
      <c r="D350" s="30" t="s">
        <v>889</v>
      </c>
      <c r="E350" s="19" t="s">
        <v>41</v>
      </c>
      <c r="F350" s="43"/>
      <c r="G350" s="244"/>
      <c r="H350" s="244"/>
      <c r="I350" s="244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4"/>
      <c r="W350" s="244"/>
      <c r="X350" s="244"/>
      <c r="Y350" s="244"/>
      <c r="Z350" s="244"/>
      <c r="AA350" s="244"/>
      <c r="AB350" s="244"/>
      <c r="AC350" s="244"/>
      <c r="AD350" s="244"/>
      <c r="AE350" s="244"/>
      <c r="AF350" s="244"/>
      <c r="AG350" s="244"/>
      <c r="AH350" s="244"/>
      <c r="AI350" s="244"/>
      <c r="AJ350" s="244"/>
      <c r="AK350" s="244"/>
      <c r="AL350" s="244"/>
      <c r="AM350" s="244"/>
      <c r="AN350" s="244"/>
      <c r="AO350" s="244"/>
      <c r="AP350" s="244"/>
      <c r="AQ350" s="244"/>
      <c r="AR350" s="244"/>
      <c r="AS350" s="244"/>
      <c r="AT350" s="244"/>
      <c r="AU350" s="244"/>
      <c r="AV350" s="244"/>
      <c r="AW350" s="244"/>
      <c r="AX350" s="244"/>
      <c r="AY350" s="244"/>
      <c r="AZ350" s="244"/>
    </row>
    <row r="351" spans="1:52" s="89" customFormat="1" ht="25.5">
      <c r="A351" s="66">
        <f t="shared" si="13"/>
        <v>334</v>
      </c>
      <c r="B351" s="40" t="s">
        <v>1066</v>
      </c>
      <c r="C351" s="155">
        <v>0.87</v>
      </c>
      <c r="D351" s="30" t="s">
        <v>1745</v>
      </c>
      <c r="E351" s="19" t="s">
        <v>1554</v>
      </c>
      <c r="F351" s="224"/>
      <c r="G351" s="244"/>
      <c r="H351" s="244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  <c r="S351" s="244"/>
      <c r="T351" s="244"/>
      <c r="U351" s="244"/>
      <c r="V351" s="244"/>
      <c r="W351" s="244"/>
      <c r="X351" s="244"/>
      <c r="Y351" s="244"/>
      <c r="Z351" s="244"/>
      <c r="AA351" s="244"/>
      <c r="AB351" s="244"/>
      <c r="AC351" s="244"/>
      <c r="AD351" s="244"/>
      <c r="AE351" s="244"/>
      <c r="AF351" s="244"/>
      <c r="AG351" s="244"/>
      <c r="AH351" s="244"/>
      <c r="AI351" s="244"/>
      <c r="AJ351" s="244"/>
      <c r="AK351" s="244"/>
      <c r="AL351" s="244"/>
      <c r="AM351" s="244"/>
      <c r="AN351" s="244"/>
      <c r="AO351" s="244"/>
      <c r="AP351" s="244"/>
      <c r="AQ351" s="244"/>
      <c r="AR351" s="244"/>
      <c r="AS351" s="244"/>
      <c r="AT351" s="244"/>
      <c r="AU351" s="244"/>
      <c r="AV351" s="244"/>
      <c r="AW351" s="244"/>
      <c r="AX351" s="244"/>
      <c r="AY351" s="244"/>
      <c r="AZ351" s="244"/>
    </row>
    <row r="352" spans="1:52" s="89" customFormat="1" ht="25.5">
      <c r="A352" s="66">
        <f t="shared" si="13"/>
        <v>335</v>
      </c>
      <c r="B352" s="40" t="s">
        <v>1078</v>
      </c>
      <c r="C352" s="155">
        <v>0.0104</v>
      </c>
      <c r="D352" s="30" t="s">
        <v>1746</v>
      </c>
      <c r="E352" s="19" t="s">
        <v>41</v>
      </c>
      <c r="F352" s="227"/>
      <c r="G352" s="244"/>
      <c r="H352" s="244"/>
      <c r="I352" s="244"/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  <c r="AA352" s="244"/>
      <c r="AB352" s="244"/>
      <c r="AC352" s="244"/>
      <c r="AD352" s="244"/>
      <c r="AE352" s="244"/>
      <c r="AF352" s="244"/>
      <c r="AG352" s="244"/>
      <c r="AH352" s="244"/>
      <c r="AI352" s="244"/>
      <c r="AJ352" s="244"/>
      <c r="AK352" s="244"/>
      <c r="AL352" s="244"/>
      <c r="AM352" s="244"/>
      <c r="AN352" s="244"/>
      <c r="AO352" s="244"/>
      <c r="AP352" s="244"/>
      <c r="AQ352" s="244"/>
      <c r="AR352" s="244"/>
      <c r="AS352" s="244"/>
      <c r="AT352" s="244"/>
      <c r="AU352" s="244"/>
      <c r="AV352" s="244"/>
      <c r="AW352" s="244"/>
      <c r="AX352" s="244"/>
      <c r="AY352" s="244"/>
      <c r="AZ352" s="244"/>
    </row>
    <row r="353" spans="1:52" s="80" customFormat="1" ht="38.25">
      <c r="A353" s="66">
        <f t="shared" si="13"/>
        <v>336</v>
      </c>
      <c r="B353" s="40" t="s">
        <v>1752</v>
      </c>
      <c r="C353" s="155">
        <v>0.7556</v>
      </c>
      <c r="D353" s="30" t="s">
        <v>1747</v>
      </c>
      <c r="E353" s="19" t="s">
        <v>1554</v>
      </c>
      <c r="F353" s="121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1:52" s="80" customFormat="1" ht="25.5">
      <c r="A354" s="66">
        <f t="shared" si="13"/>
        <v>337</v>
      </c>
      <c r="B354" s="40" t="s">
        <v>1736</v>
      </c>
      <c r="C354" s="155">
        <v>0.1615</v>
      </c>
      <c r="D354" s="30" t="s">
        <v>1737</v>
      </c>
      <c r="E354" s="19" t="s">
        <v>1738</v>
      </c>
      <c r="F354" s="121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1:52" s="80" customFormat="1" ht="25.5">
      <c r="A355" s="66">
        <f t="shared" si="13"/>
        <v>338</v>
      </c>
      <c r="B355" s="40" t="s">
        <v>1043</v>
      </c>
      <c r="C355" s="155">
        <v>0.1256</v>
      </c>
      <c r="D355" s="30" t="s">
        <v>1737</v>
      </c>
      <c r="E355" s="19" t="s">
        <v>1738</v>
      </c>
      <c r="F355" s="121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1:52" s="80" customFormat="1" ht="41.25" customHeight="1">
      <c r="A356" s="66">
        <f t="shared" si="13"/>
        <v>339</v>
      </c>
      <c r="B356" s="40" t="s">
        <v>19</v>
      </c>
      <c r="C356" s="155">
        <v>1.1087</v>
      </c>
      <c r="D356" s="30" t="s">
        <v>20</v>
      </c>
      <c r="E356" s="19" t="s">
        <v>1403</v>
      </c>
      <c r="F356" s="146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1:52" s="80" customFormat="1" ht="37.5" customHeight="1">
      <c r="A357" s="66">
        <f t="shared" si="13"/>
        <v>340</v>
      </c>
      <c r="B357" s="40" t="s">
        <v>580</v>
      </c>
      <c r="C357" s="155">
        <v>0.0674</v>
      </c>
      <c r="D357" s="30" t="s">
        <v>583</v>
      </c>
      <c r="E357" s="19" t="s">
        <v>584</v>
      </c>
      <c r="F357" s="274" t="s">
        <v>1472</v>
      </c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1:52" s="80" customFormat="1" ht="41.25" customHeight="1">
      <c r="A358" s="66">
        <f t="shared" si="13"/>
        <v>341</v>
      </c>
      <c r="B358" s="40" t="s">
        <v>581</v>
      </c>
      <c r="C358" s="155">
        <v>0.4751</v>
      </c>
      <c r="D358" s="30" t="s">
        <v>583</v>
      </c>
      <c r="E358" s="19" t="s">
        <v>584</v>
      </c>
      <c r="F358" s="274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1:52" s="80" customFormat="1" ht="41.25" customHeight="1">
      <c r="A359" s="66">
        <f t="shared" si="13"/>
        <v>342</v>
      </c>
      <c r="B359" s="40" t="s">
        <v>582</v>
      </c>
      <c r="C359" s="155">
        <v>0.0192</v>
      </c>
      <c r="D359" s="30" t="s">
        <v>583</v>
      </c>
      <c r="E359" s="19" t="s">
        <v>584</v>
      </c>
      <c r="F359" s="274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1:52" s="80" customFormat="1" ht="41.25" customHeight="1">
      <c r="A360" s="66">
        <f t="shared" si="13"/>
        <v>343</v>
      </c>
      <c r="B360" s="40" t="s">
        <v>1473</v>
      </c>
      <c r="C360" s="155">
        <v>0.848</v>
      </c>
      <c r="D360" s="30" t="s">
        <v>1474</v>
      </c>
      <c r="E360" s="19" t="s">
        <v>1475</v>
      </c>
      <c r="F360" s="274" t="s">
        <v>1477</v>
      </c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1:52" s="80" customFormat="1" ht="41.25" customHeight="1">
      <c r="A361" s="66">
        <f t="shared" si="13"/>
        <v>344</v>
      </c>
      <c r="B361" s="40" t="s">
        <v>1476</v>
      </c>
      <c r="C361" s="155">
        <v>0.0087</v>
      </c>
      <c r="D361" s="30" t="s">
        <v>1474</v>
      </c>
      <c r="E361" s="19" t="s">
        <v>1475</v>
      </c>
      <c r="F361" s="274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1:52" s="80" customFormat="1" ht="41.25" customHeight="1">
      <c r="A362" s="66">
        <f t="shared" si="13"/>
        <v>345</v>
      </c>
      <c r="B362" s="40" t="s">
        <v>1478</v>
      </c>
      <c r="C362" s="155">
        <v>0.1607</v>
      </c>
      <c r="D362" s="30" t="s">
        <v>1479</v>
      </c>
      <c r="E362" s="19" t="s">
        <v>1480</v>
      </c>
      <c r="F362" s="274" t="s">
        <v>1483</v>
      </c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1:52" s="80" customFormat="1" ht="41.25" customHeight="1">
      <c r="A363" s="66">
        <f t="shared" si="13"/>
        <v>346</v>
      </c>
      <c r="B363" s="40" t="s">
        <v>1481</v>
      </c>
      <c r="C363" s="155">
        <v>0.0972</v>
      </c>
      <c r="D363" s="30" t="s">
        <v>1479</v>
      </c>
      <c r="E363" s="19" t="s">
        <v>1480</v>
      </c>
      <c r="F363" s="274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1:52" s="80" customFormat="1" ht="41.25" customHeight="1">
      <c r="A364" s="66">
        <f t="shared" si="13"/>
        <v>347</v>
      </c>
      <c r="B364" s="40" t="s">
        <v>1482</v>
      </c>
      <c r="C364" s="155">
        <v>0.1883</v>
      </c>
      <c r="D364" s="30" t="s">
        <v>1479</v>
      </c>
      <c r="E364" s="19" t="s">
        <v>1480</v>
      </c>
      <c r="F364" s="274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1:52" s="80" customFormat="1" ht="41.25" customHeight="1">
      <c r="A365" s="66">
        <f t="shared" si="13"/>
        <v>348</v>
      </c>
      <c r="B365" s="40" t="s">
        <v>938</v>
      </c>
      <c r="C365" s="155">
        <v>0.0401</v>
      </c>
      <c r="D365" s="30" t="s">
        <v>1484</v>
      </c>
      <c r="E365" s="19" t="s">
        <v>1480</v>
      </c>
      <c r="F365" s="146" t="s">
        <v>1485</v>
      </c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1:52" s="80" customFormat="1" ht="41.25" customHeight="1">
      <c r="A366" s="66">
        <f t="shared" si="13"/>
        <v>349</v>
      </c>
      <c r="B366" s="40" t="s">
        <v>591</v>
      </c>
      <c r="C366" s="155">
        <v>0.0276</v>
      </c>
      <c r="D366" s="30" t="s">
        <v>1486</v>
      </c>
      <c r="E366" s="19" t="s">
        <v>1487</v>
      </c>
      <c r="F366" s="146" t="s">
        <v>1488</v>
      </c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1:52" s="80" customFormat="1" ht="41.25" customHeight="1">
      <c r="A367" s="66">
        <f t="shared" si="13"/>
        <v>350</v>
      </c>
      <c r="B367" s="40" t="s">
        <v>1489</v>
      </c>
      <c r="C367" s="155">
        <v>0.1307</v>
      </c>
      <c r="D367" s="30" t="s">
        <v>1490</v>
      </c>
      <c r="E367" s="19" t="s">
        <v>1491</v>
      </c>
      <c r="F367" s="146" t="s">
        <v>1492</v>
      </c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1:52" s="80" customFormat="1" ht="23.25" customHeight="1">
      <c r="A368" s="66">
        <f t="shared" si="13"/>
        <v>351</v>
      </c>
      <c r="B368" s="40" t="s">
        <v>1224</v>
      </c>
      <c r="C368" s="155">
        <v>0.274</v>
      </c>
      <c r="D368" s="30" t="s">
        <v>332</v>
      </c>
      <c r="E368" s="19" t="s">
        <v>1554</v>
      </c>
      <c r="F368" s="229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1:52" s="80" customFormat="1" ht="26.25" customHeight="1">
      <c r="A369" s="66">
        <f t="shared" si="13"/>
        <v>352</v>
      </c>
      <c r="B369" s="40" t="s">
        <v>1280</v>
      </c>
      <c r="C369" s="155">
        <v>0.1719</v>
      </c>
      <c r="D369" s="30" t="s">
        <v>332</v>
      </c>
      <c r="E369" s="19" t="s">
        <v>1554</v>
      </c>
      <c r="F369" s="229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1:52" s="80" customFormat="1" ht="30" customHeight="1">
      <c r="A370" s="66">
        <f t="shared" si="13"/>
        <v>353</v>
      </c>
      <c r="B370" s="40" t="s">
        <v>1282</v>
      </c>
      <c r="C370" s="155">
        <v>0.1378</v>
      </c>
      <c r="D370" s="30" t="s">
        <v>333</v>
      </c>
      <c r="E370" s="19" t="s">
        <v>1554</v>
      </c>
      <c r="F370" s="229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1:52" s="80" customFormat="1" ht="34.5" customHeight="1">
      <c r="A371" s="66">
        <f t="shared" si="13"/>
        <v>354</v>
      </c>
      <c r="B371" s="40" t="s">
        <v>1283</v>
      </c>
      <c r="C371" s="155">
        <v>0.0873</v>
      </c>
      <c r="D371" s="30" t="s">
        <v>334</v>
      </c>
      <c r="E371" s="19" t="s">
        <v>1554</v>
      </c>
      <c r="F371" s="229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1:52" s="80" customFormat="1" ht="31.5" customHeight="1">
      <c r="A372" s="66">
        <f t="shared" si="13"/>
        <v>355</v>
      </c>
      <c r="B372" s="40" t="s">
        <v>1284</v>
      </c>
      <c r="C372" s="155">
        <v>0.0932</v>
      </c>
      <c r="D372" s="30" t="s">
        <v>335</v>
      </c>
      <c r="E372" s="19" t="s">
        <v>1554</v>
      </c>
      <c r="F372" s="229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1:52" s="80" customFormat="1" ht="42" customHeight="1">
      <c r="A373" s="66">
        <f t="shared" si="13"/>
        <v>356</v>
      </c>
      <c r="B373" s="40" t="s">
        <v>1285</v>
      </c>
      <c r="C373" s="155">
        <v>0.3877</v>
      </c>
      <c r="D373" s="30" t="s">
        <v>336</v>
      </c>
      <c r="E373" s="19" t="s">
        <v>1554</v>
      </c>
      <c r="F373" s="229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1:52" s="80" customFormat="1" ht="55.5" customHeight="1">
      <c r="A374" s="66">
        <f t="shared" si="13"/>
        <v>357</v>
      </c>
      <c r="B374" s="40" t="s">
        <v>1286</v>
      </c>
      <c r="C374" s="155">
        <v>0.0457</v>
      </c>
      <c r="D374" s="30" t="s">
        <v>921</v>
      </c>
      <c r="E374" s="19" t="s">
        <v>1554</v>
      </c>
      <c r="F374" s="229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1:52" s="80" customFormat="1" ht="29.25" customHeight="1">
      <c r="A375" s="66">
        <f t="shared" si="13"/>
        <v>358</v>
      </c>
      <c r="B375" s="40" t="s">
        <v>922</v>
      </c>
      <c r="C375" s="155">
        <v>0.8635</v>
      </c>
      <c r="D375" s="30" t="s">
        <v>923</v>
      </c>
      <c r="E375" s="19" t="s">
        <v>1554</v>
      </c>
      <c r="F375" s="229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1:52" s="80" customFormat="1" ht="33.75" customHeight="1">
      <c r="A376" s="66">
        <f t="shared" si="13"/>
        <v>359</v>
      </c>
      <c r="B376" s="40" t="s">
        <v>1287</v>
      </c>
      <c r="C376" s="155">
        <v>0.1495</v>
      </c>
      <c r="D376" s="30" t="s">
        <v>335</v>
      </c>
      <c r="E376" s="19" t="s">
        <v>1554</v>
      </c>
      <c r="F376" s="229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1:52" s="80" customFormat="1" ht="31.5" customHeight="1">
      <c r="A377" s="66">
        <f t="shared" si="13"/>
        <v>360</v>
      </c>
      <c r="B377" s="40" t="s">
        <v>376</v>
      </c>
      <c r="C377" s="155">
        <v>0.0105</v>
      </c>
      <c r="D377" s="30" t="s">
        <v>354</v>
      </c>
      <c r="E377" s="19" t="s">
        <v>1554</v>
      </c>
      <c r="F377" s="229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1:52" s="80" customFormat="1" ht="45.75" customHeight="1">
      <c r="A378" s="66">
        <f t="shared" si="13"/>
        <v>361</v>
      </c>
      <c r="B378" s="40" t="s">
        <v>1084</v>
      </c>
      <c r="C378" s="155">
        <v>0.5</v>
      </c>
      <c r="D378" s="30" t="s">
        <v>338</v>
      </c>
      <c r="E378" s="19" t="s">
        <v>1334</v>
      </c>
      <c r="F378" s="229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1:52" s="80" customFormat="1" ht="28.5" customHeight="1">
      <c r="A379" s="66">
        <f t="shared" si="13"/>
        <v>362</v>
      </c>
      <c r="B379" s="40" t="s">
        <v>1085</v>
      </c>
      <c r="C379" s="155">
        <v>0.253</v>
      </c>
      <c r="D379" s="30" t="s">
        <v>339</v>
      </c>
      <c r="E379" s="19" t="s">
        <v>1554</v>
      </c>
      <c r="F379" s="229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1:52" s="80" customFormat="1" ht="25.5">
      <c r="A380" s="66">
        <f t="shared" si="13"/>
        <v>363</v>
      </c>
      <c r="B380" s="40" t="s">
        <v>1086</v>
      </c>
      <c r="C380" s="155">
        <v>0.144</v>
      </c>
      <c r="D380" s="30" t="s">
        <v>339</v>
      </c>
      <c r="E380" s="19" t="s">
        <v>1554</v>
      </c>
      <c r="F380" s="229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1:52" s="80" customFormat="1" ht="25.5">
      <c r="A381" s="66">
        <f t="shared" si="13"/>
        <v>364</v>
      </c>
      <c r="B381" s="40" t="s">
        <v>1258</v>
      </c>
      <c r="C381" s="155">
        <v>0.0197</v>
      </c>
      <c r="D381" s="30" t="s">
        <v>339</v>
      </c>
      <c r="E381" s="19" t="s">
        <v>1554</v>
      </c>
      <c r="F381" s="229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1:52" s="80" customFormat="1" ht="25.5">
      <c r="A382" s="66">
        <f t="shared" si="13"/>
        <v>365</v>
      </c>
      <c r="B382" s="40" t="s">
        <v>1259</v>
      </c>
      <c r="C382" s="155">
        <v>0.1391</v>
      </c>
      <c r="D382" s="30" t="s">
        <v>339</v>
      </c>
      <c r="E382" s="19" t="s">
        <v>1554</v>
      </c>
      <c r="F382" s="229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1:52" s="80" customFormat="1" ht="25.5">
      <c r="A383" s="66">
        <f t="shared" si="13"/>
        <v>366</v>
      </c>
      <c r="B383" s="40" t="s">
        <v>1260</v>
      </c>
      <c r="C383" s="155">
        <v>0.0196</v>
      </c>
      <c r="D383" s="30" t="s">
        <v>339</v>
      </c>
      <c r="E383" s="19" t="s">
        <v>1554</v>
      </c>
      <c r="F383" s="229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1:52" s="80" customFormat="1" ht="25.5">
      <c r="A384" s="66">
        <f t="shared" si="13"/>
        <v>367</v>
      </c>
      <c r="B384" s="40" t="s">
        <v>1261</v>
      </c>
      <c r="C384" s="155">
        <v>0.166</v>
      </c>
      <c r="D384" s="30" t="s">
        <v>339</v>
      </c>
      <c r="E384" s="19" t="s">
        <v>1554</v>
      </c>
      <c r="F384" s="229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1:52" s="80" customFormat="1" ht="25.5">
      <c r="A385" s="66">
        <f t="shared" si="13"/>
        <v>368</v>
      </c>
      <c r="B385" s="40" t="s">
        <v>1262</v>
      </c>
      <c r="C385" s="155">
        <v>0.3905</v>
      </c>
      <c r="D385" s="30" t="s">
        <v>339</v>
      </c>
      <c r="E385" s="19" t="s">
        <v>1554</v>
      </c>
      <c r="F385" s="229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1:52" s="80" customFormat="1" ht="25.5">
      <c r="A386" s="66">
        <f t="shared" si="13"/>
        <v>369</v>
      </c>
      <c r="B386" s="40" t="s">
        <v>1263</v>
      </c>
      <c r="C386" s="155">
        <v>0.0714</v>
      </c>
      <c r="D386" s="30" t="s">
        <v>339</v>
      </c>
      <c r="E386" s="19" t="s">
        <v>1554</v>
      </c>
      <c r="F386" s="229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1:52" s="80" customFormat="1" ht="32.25" customHeight="1">
      <c r="A387" s="66">
        <f t="shared" si="13"/>
        <v>370</v>
      </c>
      <c r="B387" s="40" t="s">
        <v>1264</v>
      </c>
      <c r="C387" s="155">
        <v>0.0785</v>
      </c>
      <c r="D387" s="30" t="s">
        <v>339</v>
      </c>
      <c r="E387" s="19" t="s">
        <v>1554</v>
      </c>
      <c r="F387" s="229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1:52" s="80" customFormat="1" ht="25.5">
      <c r="A388" s="66">
        <f t="shared" si="13"/>
        <v>371</v>
      </c>
      <c r="B388" s="40" t="s">
        <v>1265</v>
      </c>
      <c r="C388" s="155">
        <v>0.0371</v>
      </c>
      <c r="D388" s="30" t="s">
        <v>339</v>
      </c>
      <c r="E388" s="19" t="s">
        <v>1554</v>
      </c>
      <c r="F388" s="229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1:52" s="80" customFormat="1" ht="30" customHeight="1">
      <c r="A389" s="66">
        <f aca="true" t="shared" si="14" ref="A389:A452">A388+1</f>
        <v>372</v>
      </c>
      <c r="B389" s="40" t="s">
        <v>1266</v>
      </c>
      <c r="C389" s="155">
        <v>0.0384</v>
      </c>
      <c r="D389" s="30" t="s">
        <v>339</v>
      </c>
      <c r="E389" s="19" t="s">
        <v>1554</v>
      </c>
      <c r="F389" s="229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1:52" s="80" customFormat="1" ht="30" customHeight="1">
      <c r="A390" s="66">
        <f t="shared" si="14"/>
        <v>373</v>
      </c>
      <c r="B390" s="40" t="s">
        <v>1267</v>
      </c>
      <c r="C390" s="155">
        <v>0.1066</v>
      </c>
      <c r="D390" s="30" t="s">
        <v>339</v>
      </c>
      <c r="E390" s="19" t="s">
        <v>1554</v>
      </c>
      <c r="F390" s="229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1:52" s="80" customFormat="1" ht="29.25" customHeight="1">
      <c r="A391" s="66">
        <f t="shared" si="14"/>
        <v>374</v>
      </c>
      <c r="B391" s="40" t="s">
        <v>1268</v>
      </c>
      <c r="C391" s="155">
        <v>0.1087</v>
      </c>
      <c r="D391" s="30" t="s">
        <v>339</v>
      </c>
      <c r="E391" s="19" t="s">
        <v>1554</v>
      </c>
      <c r="F391" s="229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1:52" s="80" customFormat="1" ht="29.25" customHeight="1">
      <c r="A392" s="66">
        <f t="shared" si="14"/>
        <v>375</v>
      </c>
      <c r="B392" s="40" t="s">
        <v>1269</v>
      </c>
      <c r="C392" s="155">
        <v>0.2116</v>
      </c>
      <c r="D392" s="30" t="s">
        <v>339</v>
      </c>
      <c r="E392" s="19" t="s">
        <v>1554</v>
      </c>
      <c r="F392" s="229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1:52" s="80" customFormat="1" ht="29.25" customHeight="1">
      <c r="A393" s="66">
        <f t="shared" si="14"/>
        <v>376</v>
      </c>
      <c r="B393" s="40" t="s">
        <v>1270</v>
      </c>
      <c r="C393" s="155">
        <v>0.4642</v>
      </c>
      <c r="D393" s="30" t="s">
        <v>339</v>
      </c>
      <c r="E393" s="19" t="s">
        <v>1554</v>
      </c>
      <c r="F393" s="229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1:52" s="80" customFormat="1" ht="27" customHeight="1">
      <c r="A394" s="66">
        <f t="shared" si="14"/>
        <v>377</v>
      </c>
      <c r="B394" s="40" t="s">
        <v>1271</v>
      </c>
      <c r="C394" s="155">
        <v>0.3592</v>
      </c>
      <c r="D394" s="30" t="s">
        <v>339</v>
      </c>
      <c r="E394" s="19" t="s">
        <v>1554</v>
      </c>
      <c r="F394" s="229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1:52" s="80" customFormat="1" ht="25.5">
      <c r="A395" s="66">
        <f t="shared" si="14"/>
        <v>378</v>
      </c>
      <c r="B395" s="40" t="s">
        <v>1272</v>
      </c>
      <c r="C395" s="155">
        <v>0.0383</v>
      </c>
      <c r="D395" s="30" t="s">
        <v>339</v>
      </c>
      <c r="E395" s="19" t="s">
        <v>1554</v>
      </c>
      <c r="F395" s="229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1:52" s="80" customFormat="1" ht="32.25" customHeight="1">
      <c r="A396" s="66">
        <f t="shared" si="14"/>
        <v>379</v>
      </c>
      <c r="B396" s="40" t="s">
        <v>303</v>
      </c>
      <c r="C396" s="155">
        <v>0.0047</v>
      </c>
      <c r="D396" s="30" t="s">
        <v>355</v>
      </c>
      <c r="E396" s="19" t="s">
        <v>198</v>
      </c>
      <c r="F396" s="229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1:52" s="80" customFormat="1" ht="30.75" customHeight="1">
      <c r="A397" s="66">
        <f t="shared" si="14"/>
        <v>380</v>
      </c>
      <c r="B397" s="40" t="s">
        <v>302</v>
      </c>
      <c r="C397" s="155">
        <v>0.0227</v>
      </c>
      <c r="D397" s="30" t="s">
        <v>355</v>
      </c>
      <c r="E397" s="19" t="s">
        <v>198</v>
      </c>
      <c r="F397" s="229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1:52" s="80" customFormat="1" ht="25.5">
      <c r="A398" s="66">
        <f t="shared" si="14"/>
        <v>381</v>
      </c>
      <c r="B398" s="40" t="s">
        <v>1273</v>
      </c>
      <c r="C398" s="155">
        <v>0.0175</v>
      </c>
      <c r="D398" s="30" t="s">
        <v>340</v>
      </c>
      <c r="E398" s="19" t="s">
        <v>198</v>
      </c>
      <c r="F398" s="229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1:52" s="80" customFormat="1" ht="25.5">
      <c r="A399" s="66">
        <f t="shared" si="14"/>
        <v>382</v>
      </c>
      <c r="B399" s="40" t="s">
        <v>1274</v>
      </c>
      <c r="C399" s="155">
        <v>0.0074</v>
      </c>
      <c r="D399" s="30" t="s">
        <v>340</v>
      </c>
      <c r="E399" s="19" t="s">
        <v>198</v>
      </c>
      <c r="F399" s="229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1:52" s="89" customFormat="1" ht="18.75" customHeight="1">
      <c r="A400" s="66">
        <f t="shared" si="14"/>
        <v>383</v>
      </c>
      <c r="B400" s="40" t="s">
        <v>1153</v>
      </c>
      <c r="C400" s="155">
        <v>0.0738</v>
      </c>
      <c r="D400" s="30" t="s">
        <v>919</v>
      </c>
      <c r="E400" s="19" t="s">
        <v>385</v>
      </c>
      <c r="F400" s="227"/>
      <c r="G400" s="5"/>
      <c r="H400" s="244"/>
      <c r="I400" s="244"/>
      <c r="J400" s="244"/>
      <c r="K400" s="244"/>
      <c r="L400" s="244"/>
      <c r="M400" s="244"/>
      <c r="N400" s="244"/>
      <c r="O400" s="244"/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  <c r="AA400" s="244"/>
      <c r="AB400" s="244"/>
      <c r="AC400" s="244"/>
      <c r="AD400" s="244"/>
      <c r="AE400" s="244"/>
      <c r="AF400" s="244"/>
      <c r="AG400" s="244"/>
      <c r="AH400" s="244"/>
      <c r="AI400" s="244"/>
      <c r="AJ400" s="244"/>
      <c r="AK400" s="244"/>
      <c r="AL400" s="244"/>
      <c r="AM400" s="244"/>
      <c r="AN400" s="244"/>
      <c r="AO400" s="244"/>
      <c r="AP400" s="244"/>
      <c r="AQ400" s="244"/>
      <c r="AR400" s="244"/>
      <c r="AS400" s="244"/>
      <c r="AT400" s="244"/>
      <c r="AU400" s="244"/>
      <c r="AV400" s="244"/>
      <c r="AW400" s="244"/>
      <c r="AX400" s="244"/>
      <c r="AY400" s="244"/>
      <c r="AZ400" s="244"/>
    </row>
    <row r="401" spans="1:52" s="89" customFormat="1" ht="18.75" customHeight="1">
      <c r="A401" s="66">
        <f t="shared" si="14"/>
        <v>384</v>
      </c>
      <c r="B401" s="40" t="s">
        <v>1154</v>
      </c>
      <c r="C401" s="155">
        <v>0.0408</v>
      </c>
      <c r="D401" s="30" t="s">
        <v>919</v>
      </c>
      <c r="E401" s="19" t="s">
        <v>385</v>
      </c>
      <c r="F401" s="227"/>
      <c r="G401" s="5"/>
      <c r="H401" s="244"/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244"/>
      <c r="AA401" s="244"/>
      <c r="AB401" s="244"/>
      <c r="AC401" s="244"/>
      <c r="AD401" s="244"/>
      <c r="AE401" s="244"/>
      <c r="AF401" s="244"/>
      <c r="AG401" s="244"/>
      <c r="AH401" s="244"/>
      <c r="AI401" s="244"/>
      <c r="AJ401" s="244"/>
      <c r="AK401" s="244"/>
      <c r="AL401" s="244"/>
      <c r="AM401" s="244"/>
      <c r="AN401" s="244"/>
      <c r="AO401" s="244"/>
      <c r="AP401" s="244"/>
      <c r="AQ401" s="244"/>
      <c r="AR401" s="244"/>
      <c r="AS401" s="244"/>
      <c r="AT401" s="244"/>
      <c r="AU401" s="244"/>
      <c r="AV401" s="244"/>
      <c r="AW401" s="244"/>
      <c r="AX401" s="244"/>
      <c r="AY401" s="244"/>
      <c r="AZ401" s="244"/>
    </row>
    <row r="402" spans="1:52" s="89" customFormat="1" ht="38.25">
      <c r="A402" s="66">
        <f t="shared" si="14"/>
        <v>385</v>
      </c>
      <c r="B402" s="40" t="s">
        <v>317</v>
      </c>
      <c r="C402" s="155">
        <v>0.0093</v>
      </c>
      <c r="D402" s="30" t="s">
        <v>356</v>
      </c>
      <c r="E402" s="19" t="s">
        <v>197</v>
      </c>
      <c r="F402" s="227"/>
      <c r="G402" s="5"/>
      <c r="H402" s="244"/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  <c r="AJ402" s="244"/>
      <c r="AK402" s="244"/>
      <c r="AL402" s="244"/>
      <c r="AM402" s="244"/>
      <c r="AN402" s="244"/>
      <c r="AO402" s="244"/>
      <c r="AP402" s="244"/>
      <c r="AQ402" s="244"/>
      <c r="AR402" s="244"/>
      <c r="AS402" s="244"/>
      <c r="AT402" s="244"/>
      <c r="AU402" s="244"/>
      <c r="AV402" s="244"/>
      <c r="AW402" s="244"/>
      <c r="AX402" s="244"/>
      <c r="AY402" s="244"/>
      <c r="AZ402" s="244"/>
    </row>
    <row r="403" spans="1:52" s="89" customFormat="1" ht="38.25">
      <c r="A403" s="66">
        <f t="shared" si="14"/>
        <v>386</v>
      </c>
      <c r="B403" s="40" t="s">
        <v>306</v>
      </c>
      <c r="C403" s="155">
        <v>0.0123</v>
      </c>
      <c r="D403" s="30" t="s">
        <v>356</v>
      </c>
      <c r="E403" s="19" t="s">
        <v>197</v>
      </c>
      <c r="F403" s="227"/>
      <c r="G403" s="5"/>
      <c r="H403" s="244"/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4"/>
      <c r="T403" s="244"/>
      <c r="U403" s="244"/>
      <c r="V403" s="244"/>
      <c r="W403" s="244"/>
      <c r="X403" s="244"/>
      <c r="Y403" s="244"/>
      <c r="Z403" s="244"/>
      <c r="AA403" s="244"/>
      <c r="AB403" s="244"/>
      <c r="AC403" s="244"/>
      <c r="AD403" s="244"/>
      <c r="AE403" s="244"/>
      <c r="AF403" s="244"/>
      <c r="AG403" s="244"/>
      <c r="AH403" s="244"/>
      <c r="AI403" s="244"/>
      <c r="AJ403" s="244"/>
      <c r="AK403" s="244"/>
      <c r="AL403" s="244"/>
      <c r="AM403" s="244"/>
      <c r="AN403" s="244"/>
      <c r="AO403" s="244"/>
      <c r="AP403" s="244"/>
      <c r="AQ403" s="244"/>
      <c r="AR403" s="244"/>
      <c r="AS403" s="244"/>
      <c r="AT403" s="244"/>
      <c r="AU403" s="244"/>
      <c r="AV403" s="244"/>
      <c r="AW403" s="244"/>
      <c r="AX403" s="244"/>
      <c r="AY403" s="244"/>
      <c r="AZ403" s="244"/>
    </row>
    <row r="404" spans="1:52" s="80" customFormat="1" ht="46.5" customHeight="1">
      <c r="A404" s="66">
        <f t="shared" si="14"/>
        <v>387</v>
      </c>
      <c r="B404" s="40" t="s">
        <v>305</v>
      </c>
      <c r="C404" s="155">
        <v>0.0546</v>
      </c>
      <c r="D404" s="30" t="s">
        <v>371</v>
      </c>
      <c r="E404" s="19" t="s">
        <v>1126</v>
      </c>
      <c r="F404" s="229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1:52" s="80" customFormat="1" ht="25.5">
      <c r="A405" s="66">
        <f t="shared" si="14"/>
        <v>388</v>
      </c>
      <c r="B405" s="40" t="s">
        <v>1276</v>
      </c>
      <c r="C405" s="155">
        <v>0.15</v>
      </c>
      <c r="D405" s="30" t="s">
        <v>341</v>
      </c>
      <c r="E405" s="19" t="s">
        <v>1334</v>
      </c>
      <c r="F405" s="229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1:52" s="80" customFormat="1" ht="17.25" customHeight="1">
      <c r="A406" s="66">
        <f t="shared" si="14"/>
        <v>389</v>
      </c>
      <c r="B406" s="40" t="s">
        <v>1277</v>
      </c>
      <c r="C406" s="155">
        <v>0.4112</v>
      </c>
      <c r="D406" s="30" t="s">
        <v>342</v>
      </c>
      <c r="E406" s="19" t="s">
        <v>1554</v>
      </c>
      <c r="F406" s="229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1:52" s="80" customFormat="1" ht="22.5" customHeight="1">
      <c r="A407" s="66">
        <f t="shared" si="14"/>
        <v>390</v>
      </c>
      <c r="B407" s="40" t="s">
        <v>1278</v>
      </c>
      <c r="C407" s="155">
        <v>1.232</v>
      </c>
      <c r="D407" s="30" t="s">
        <v>342</v>
      </c>
      <c r="E407" s="19" t="s">
        <v>1554</v>
      </c>
      <c r="F407" s="229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1:52" s="80" customFormat="1" ht="25.5">
      <c r="A408" s="66">
        <f t="shared" si="14"/>
        <v>391</v>
      </c>
      <c r="B408" s="40" t="s">
        <v>1158</v>
      </c>
      <c r="C408" s="155">
        <v>0.2442</v>
      </c>
      <c r="D408" s="30" t="s">
        <v>357</v>
      </c>
      <c r="E408" s="19" t="s">
        <v>201</v>
      </c>
      <c r="F408" s="229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1:52" s="80" customFormat="1" ht="25.5">
      <c r="A409" s="66">
        <f t="shared" si="14"/>
        <v>392</v>
      </c>
      <c r="B409" s="40" t="s">
        <v>1770</v>
      </c>
      <c r="C409" s="155">
        <v>0.0836</v>
      </c>
      <c r="D409" s="30" t="s">
        <v>370</v>
      </c>
      <c r="E409" s="19" t="s">
        <v>1127</v>
      </c>
      <c r="F409" s="229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1:52" s="80" customFormat="1" ht="25.5">
      <c r="A410" s="66">
        <f t="shared" si="14"/>
        <v>393</v>
      </c>
      <c r="B410" s="40" t="s">
        <v>1769</v>
      </c>
      <c r="C410" s="155">
        <v>0.276</v>
      </c>
      <c r="D410" s="30" t="s">
        <v>370</v>
      </c>
      <c r="E410" s="19" t="s">
        <v>1127</v>
      </c>
      <c r="F410" s="229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1:52" s="80" customFormat="1" ht="25.5">
      <c r="A411" s="66">
        <f t="shared" si="14"/>
        <v>394</v>
      </c>
      <c r="B411" s="40" t="s">
        <v>1202</v>
      </c>
      <c r="C411" s="155">
        <v>0.2413</v>
      </c>
      <c r="D411" s="30" t="s">
        <v>360</v>
      </c>
      <c r="E411" s="19" t="s">
        <v>1238</v>
      </c>
      <c r="F411" s="229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1:52" s="80" customFormat="1" ht="38.25">
      <c r="A412" s="66">
        <f t="shared" si="14"/>
        <v>395</v>
      </c>
      <c r="B412" s="40" t="s">
        <v>1275</v>
      </c>
      <c r="C412" s="155">
        <v>0.2985</v>
      </c>
      <c r="D412" s="30" t="s">
        <v>304</v>
      </c>
      <c r="E412" s="19" t="s">
        <v>1554</v>
      </c>
      <c r="F412" s="229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1:52" s="80" customFormat="1" ht="18" customHeight="1">
      <c r="A413" s="66">
        <f t="shared" si="14"/>
        <v>396</v>
      </c>
      <c r="B413" s="40" t="s">
        <v>1012</v>
      </c>
      <c r="C413" s="155">
        <v>0.0494</v>
      </c>
      <c r="D413" s="30" t="s">
        <v>365</v>
      </c>
      <c r="E413" s="19" t="s">
        <v>324</v>
      </c>
      <c r="F413" s="229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1:52" s="80" customFormat="1" ht="17.25" customHeight="1">
      <c r="A414" s="66">
        <f t="shared" si="14"/>
        <v>397</v>
      </c>
      <c r="B414" s="40" t="s">
        <v>1279</v>
      </c>
      <c r="C414" s="155">
        <v>0.2685</v>
      </c>
      <c r="D414" s="30" t="s">
        <v>342</v>
      </c>
      <c r="E414" s="19" t="s">
        <v>1094</v>
      </c>
      <c r="F414" s="229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1:52" s="80" customFormat="1" ht="18" customHeight="1">
      <c r="A415" s="66">
        <f t="shared" si="14"/>
        <v>398</v>
      </c>
      <c r="B415" s="40" t="s">
        <v>43</v>
      </c>
      <c r="C415" s="155">
        <v>0.007</v>
      </c>
      <c r="D415" s="30" t="s">
        <v>368</v>
      </c>
      <c r="E415" s="19" t="s">
        <v>207</v>
      </c>
      <c r="F415" s="229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1:52" s="80" customFormat="1" ht="18" customHeight="1">
      <c r="A416" s="66">
        <f t="shared" si="14"/>
        <v>399</v>
      </c>
      <c r="B416" s="40" t="s">
        <v>1166</v>
      </c>
      <c r="C416" s="155">
        <v>0.1344</v>
      </c>
      <c r="D416" s="30" t="s">
        <v>918</v>
      </c>
      <c r="E416" s="19" t="s">
        <v>1126</v>
      </c>
      <c r="F416" s="229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1:52" s="80" customFormat="1" ht="25.5">
      <c r="A417" s="66">
        <f t="shared" si="14"/>
        <v>400</v>
      </c>
      <c r="B417" s="40" t="s">
        <v>1009</v>
      </c>
      <c r="C417" s="155">
        <v>0.0309</v>
      </c>
      <c r="D417" s="30" t="s">
        <v>920</v>
      </c>
      <c r="E417" s="19" t="s">
        <v>654</v>
      </c>
      <c r="F417" s="229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1:52" s="80" customFormat="1" ht="25.5">
      <c r="A418" s="66">
        <f t="shared" si="14"/>
        <v>401</v>
      </c>
      <c r="B418" s="40" t="s">
        <v>46</v>
      </c>
      <c r="C418" s="155">
        <v>0.1142</v>
      </c>
      <c r="D418" s="30" t="s">
        <v>370</v>
      </c>
      <c r="E418" s="19" t="s">
        <v>1127</v>
      </c>
      <c r="F418" s="229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1:52" s="80" customFormat="1" ht="25.5">
      <c r="A419" s="66">
        <f t="shared" si="14"/>
        <v>402</v>
      </c>
      <c r="B419" s="40" t="s">
        <v>45</v>
      </c>
      <c r="C419" s="155">
        <v>0.0171</v>
      </c>
      <c r="D419" s="30" t="s">
        <v>370</v>
      </c>
      <c r="E419" s="19" t="s">
        <v>1756</v>
      </c>
      <c r="F419" s="229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1:52" s="80" customFormat="1" ht="20.25" customHeight="1">
      <c r="A420" s="66">
        <f t="shared" si="14"/>
        <v>403</v>
      </c>
      <c r="B420" s="40" t="s">
        <v>1007</v>
      </c>
      <c r="C420" s="155">
        <v>0.0108</v>
      </c>
      <c r="D420" s="30" t="s">
        <v>362</v>
      </c>
      <c r="E420" s="19" t="s">
        <v>221</v>
      </c>
      <c r="F420" s="229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1:52" s="80" customFormat="1" ht="23.25" customHeight="1">
      <c r="A421" s="66">
        <f t="shared" si="14"/>
        <v>404</v>
      </c>
      <c r="B421" s="40" t="s">
        <v>1017</v>
      </c>
      <c r="C421" s="155">
        <v>0.0719</v>
      </c>
      <c r="D421" s="30" t="s">
        <v>367</v>
      </c>
      <c r="E421" s="19" t="s">
        <v>1127</v>
      </c>
      <c r="F421" s="229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1:52" s="80" customFormat="1" ht="25.5">
      <c r="A422" s="66">
        <f t="shared" si="14"/>
        <v>405</v>
      </c>
      <c r="B422" s="40" t="s">
        <v>1006</v>
      </c>
      <c r="C422" s="155">
        <v>0.1773</v>
      </c>
      <c r="D422" s="30" t="s">
        <v>361</v>
      </c>
      <c r="E422" s="19" t="s">
        <v>40</v>
      </c>
      <c r="F422" s="229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1:52" s="80" customFormat="1" ht="25.5">
      <c r="A423" s="66">
        <f t="shared" si="14"/>
        <v>406</v>
      </c>
      <c r="B423" s="40" t="s">
        <v>1005</v>
      </c>
      <c r="C423" s="155">
        <v>0.1994</v>
      </c>
      <c r="D423" s="30" t="s">
        <v>915</v>
      </c>
      <c r="E423" s="19" t="s">
        <v>910</v>
      </c>
      <c r="F423" s="229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1:52" s="80" customFormat="1" ht="25.5">
      <c r="A424" s="66">
        <f t="shared" si="14"/>
        <v>407</v>
      </c>
      <c r="B424" s="40" t="s">
        <v>852</v>
      </c>
      <c r="C424" s="155">
        <v>0.1183</v>
      </c>
      <c r="D424" s="30" t="s">
        <v>351</v>
      </c>
      <c r="E424" s="19" t="s">
        <v>1554</v>
      </c>
      <c r="F424" s="229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1:52" s="80" customFormat="1" ht="16.5" customHeight="1">
      <c r="A425" s="66">
        <f t="shared" si="14"/>
        <v>408</v>
      </c>
      <c r="B425" s="40" t="s">
        <v>44</v>
      </c>
      <c r="C425" s="155">
        <v>0.0899</v>
      </c>
      <c r="D425" s="30" t="s">
        <v>369</v>
      </c>
      <c r="E425" s="19" t="s">
        <v>1757</v>
      </c>
      <c r="F425" s="229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1:52" s="80" customFormat="1" ht="38.25">
      <c r="A426" s="66">
        <f t="shared" si="14"/>
        <v>409</v>
      </c>
      <c r="B426" s="40" t="s">
        <v>1004</v>
      </c>
      <c r="C426" s="155">
        <v>0.0765</v>
      </c>
      <c r="D426" s="30" t="s">
        <v>359</v>
      </c>
      <c r="E426" s="19" t="s">
        <v>385</v>
      </c>
      <c r="F426" s="229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1:52" s="80" customFormat="1" ht="25.5">
      <c r="A427" s="66">
        <f t="shared" si="14"/>
        <v>410</v>
      </c>
      <c r="B427" s="40" t="s">
        <v>1281</v>
      </c>
      <c r="C427" s="155">
        <v>0.22</v>
      </c>
      <c r="D427" s="30" t="s">
        <v>343</v>
      </c>
      <c r="E427" s="19" t="s">
        <v>1554</v>
      </c>
      <c r="F427" s="229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:52" s="80" customFormat="1" ht="25.5">
      <c r="A428" s="66">
        <f t="shared" si="14"/>
        <v>411</v>
      </c>
      <c r="B428" s="40" t="s">
        <v>1010</v>
      </c>
      <c r="C428" s="155">
        <v>0.0297</v>
      </c>
      <c r="D428" s="30" t="s">
        <v>914</v>
      </c>
      <c r="E428" s="19" t="s">
        <v>1126</v>
      </c>
      <c r="F428" s="229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:52" s="80" customFormat="1" ht="25.5">
      <c r="A429" s="66">
        <f t="shared" si="14"/>
        <v>412</v>
      </c>
      <c r="B429" s="40" t="s">
        <v>1288</v>
      </c>
      <c r="C429" s="155">
        <v>0.1219</v>
      </c>
      <c r="D429" s="30" t="s">
        <v>344</v>
      </c>
      <c r="E429" s="19" t="s">
        <v>1554</v>
      </c>
      <c r="F429" s="229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:52" s="80" customFormat="1" ht="25.5">
      <c r="A430" s="66">
        <f t="shared" si="14"/>
        <v>413</v>
      </c>
      <c r="B430" s="40" t="s">
        <v>1289</v>
      </c>
      <c r="C430" s="155">
        <v>0.329</v>
      </c>
      <c r="D430" s="30" t="s">
        <v>345</v>
      </c>
      <c r="E430" s="19" t="s">
        <v>1554</v>
      </c>
      <c r="F430" s="229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:52" s="80" customFormat="1" ht="127.5">
      <c r="A431" s="66">
        <f t="shared" si="14"/>
        <v>414</v>
      </c>
      <c r="B431" s="40" t="s">
        <v>1290</v>
      </c>
      <c r="C431" s="155">
        <v>0.3869</v>
      </c>
      <c r="D431" s="30" t="s">
        <v>345</v>
      </c>
      <c r="E431" s="19" t="s">
        <v>1554</v>
      </c>
      <c r="F431" s="146" t="s">
        <v>1604</v>
      </c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:52" s="80" customFormat="1" ht="30.75" customHeight="1">
      <c r="A432" s="66">
        <f t="shared" si="14"/>
        <v>415</v>
      </c>
      <c r="B432" s="40" t="s">
        <v>1291</v>
      </c>
      <c r="C432" s="155">
        <v>0.3014</v>
      </c>
      <c r="D432" s="30" t="s">
        <v>346</v>
      </c>
      <c r="E432" s="19" t="s">
        <v>1554</v>
      </c>
      <c r="F432" s="229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:52" s="80" customFormat="1" ht="27.75" customHeight="1">
      <c r="A433" s="66">
        <f t="shared" si="14"/>
        <v>416</v>
      </c>
      <c r="B433" s="40" t="s">
        <v>1292</v>
      </c>
      <c r="C433" s="155">
        <v>0.158</v>
      </c>
      <c r="D433" s="30" t="s">
        <v>346</v>
      </c>
      <c r="E433" s="19" t="s">
        <v>1554</v>
      </c>
      <c r="F433" s="229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:52" s="80" customFormat="1" ht="20.25" customHeight="1">
      <c r="A434" s="66">
        <f t="shared" si="14"/>
        <v>417</v>
      </c>
      <c r="B434" s="40" t="s">
        <v>1293</v>
      </c>
      <c r="C434" s="155">
        <v>0.0285</v>
      </c>
      <c r="D434" s="30" t="s">
        <v>332</v>
      </c>
      <c r="E434" s="19" t="s">
        <v>1554</v>
      </c>
      <c r="F434" s="229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:52" s="80" customFormat="1" ht="25.5">
      <c r="A435" s="66">
        <f t="shared" si="14"/>
        <v>418</v>
      </c>
      <c r="B435" s="40" t="s">
        <v>1294</v>
      </c>
      <c r="C435" s="155">
        <v>0.044</v>
      </c>
      <c r="D435" s="30" t="s">
        <v>347</v>
      </c>
      <c r="E435" s="19" t="s">
        <v>1334</v>
      </c>
      <c r="F435" s="229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:52" s="80" customFormat="1" ht="25.5">
      <c r="A436" s="66">
        <f t="shared" si="14"/>
        <v>419</v>
      </c>
      <c r="B436" s="40" t="s">
        <v>1295</v>
      </c>
      <c r="C436" s="155">
        <v>0.2748</v>
      </c>
      <c r="D436" s="30" t="s">
        <v>924</v>
      </c>
      <c r="E436" s="19" t="s">
        <v>383</v>
      </c>
      <c r="F436" s="229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1:52" s="89" customFormat="1" ht="25.5">
      <c r="A437" s="66">
        <f t="shared" si="14"/>
        <v>420</v>
      </c>
      <c r="B437" s="40" t="s">
        <v>1014</v>
      </c>
      <c r="C437" s="155">
        <v>0.1464</v>
      </c>
      <c r="D437" s="30" t="s">
        <v>924</v>
      </c>
      <c r="E437" s="19" t="s">
        <v>199</v>
      </c>
      <c r="F437" s="227"/>
      <c r="G437" s="5"/>
      <c r="H437" s="244"/>
      <c r="I437" s="244"/>
      <c r="J437" s="244"/>
      <c r="K437" s="244"/>
      <c r="L437" s="24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  <c r="AA437" s="244"/>
      <c r="AB437" s="244"/>
      <c r="AC437" s="244"/>
      <c r="AD437" s="244"/>
      <c r="AE437" s="244"/>
      <c r="AF437" s="244"/>
      <c r="AG437" s="244"/>
      <c r="AH437" s="244"/>
      <c r="AI437" s="244"/>
      <c r="AJ437" s="244"/>
      <c r="AK437" s="244"/>
      <c r="AL437" s="244"/>
      <c r="AM437" s="244"/>
      <c r="AN437" s="244"/>
      <c r="AO437" s="244"/>
      <c r="AP437" s="244"/>
      <c r="AQ437" s="244"/>
      <c r="AR437" s="244"/>
      <c r="AS437" s="244"/>
      <c r="AT437" s="244"/>
      <c r="AU437" s="244"/>
      <c r="AV437" s="244"/>
      <c r="AW437" s="244"/>
      <c r="AX437" s="244"/>
      <c r="AY437" s="244"/>
      <c r="AZ437" s="244"/>
    </row>
    <row r="438" spans="1:52" s="89" customFormat="1" ht="25.5">
      <c r="A438" s="66">
        <f t="shared" si="14"/>
        <v>421</v>
      </c>
      <c r="B438" s="40" t="s">
        <v>1015</v>
      </c>
      <c r="C438" s="155">
        <v>0.1464</v>
      </c>
      <c r="D438" s="30" t="s">
        <v>924</v>
      </c>
      <c r="E438" s="19" t="s">
        <v>884</v>
      </c>
      <c r="F438" s="227"/>
      <c r="G438" s="5"/>
      <c r="H438" s="244"/>
      <c r="I438" s="244"/>
      <c r="J438" s="244"/>
      <c r="K438" s="244"/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  <c r="AA438" s="244"/>
      <c r="AB438" s="244"/>
      <c r="AC438" s="244"/>
      <c r="AD438" s="244"/>
      <c r="AE438" s="244"/>
      <c r="AF438" s="244"/>
      <c r="AG438" s="244"/>
      <c r="AH438" s="244"/>
      <c r="AI438" s="244"/>
      <c r="AJ438" s="244"/>
      <c r="AK438" s="244"/>
      <c r="AL438" s="244"/>
      <c r="AM438" s="244"/>
      <c r="AN438" s="244"/>
      <c r="AO438" s="244"/>
      <c r="AP438" s="244"/>
      <c r="AQ438" s="244"/>
      <c r="AR438" s="244"/>
      <c r="AS438" s="244"/>
      <c r="AT438" s="244"/>
      <c r="AU438" s="244"/>
      <c r="AV438" s="244"/>
      <c r="AW438" s="244"/>
      <c r="AX438" s="244"/>
      <c r="AY438" s="244"/>
      <c r="AZ438" s="244"/>
    </row>
    <row r="439" spans="1:52" s="80" customFormat="1" ht="25.5">
      <c r="A439" s="66">
        <f t="shared" si="14"/>
        <v>422</v>
      </c>
      <c r="B439" s="40" t="s">
        <v>1016</v>
      </c>
      <c r="C439" s="155">
        <v>0.061</v>
      </c>
      <c r="D439" s="30" t="s">
        <v>924</v>
      </c>
      <c r="E439" s="19" t="s">
        <v>884</v>
      </c>
      <c r="F439" s="229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:52" s="80" customFormat="1" ht="38.25">
      <c r="A440" s="66">
        <f t="shared" si="14"/>
        <v>423</v>
      </c>
      <c r="B440" s="40" t="s">
        <v>1297</v>
      </c>
      <c r="C440" s="155">
        <v>0.1525</v>
      </c>
      <c r="D440" s="30" t="s">
        <v>348</v>
      </c>
      <c r="E440" s="19" t="s">
        <v>1364</v>
      </c>
      <c r="F440" s="229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:52" s="80" customFormat="1" ht="38.25">
      <c r="A441" s="66">
        <f t="shared" si="14"/>
        <v>424</v>
      </c>
      <c r="B441" s="40" t="s">
        <v>1081</v>
      </c>
      <c r="C441" s="155">
        <v>0.2252</v>
      </c>
      <c r="D441" s="30" t="s">
        <v>349</v>
      </c>
      <c r="E441" s="19" t="s">
        <v>911</v>
      </c>
      <c r="F441" s="229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:52" s="80" customFormat="1" ht="12.75">
      <c r="A442" s="66">
        <f t="shared" si="14"/>
        <v>425</v>
      </c>
      <c r="B442" s="40" t="s">
        <v>1083</v>
      </c>
      <c r="C442" s="155">
        <v>0.0241</v>
      </c>
      <c r="D442" s="30" t="s">
        <v>332</v>
      </c>
      <c r="E442" s="19" t="s">
        <v>1364</v>
      </c>
      <c r="F442" s="229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  <row r="443" spans="1:52" s="80" customFormat="1" ht="38.25">
      <c r="A443" s="66">
        <f t="shared" si="14"/>
        <v>426</v>
      </c>
      <c r="B443" s="40" t="s">
        <v>1296</v>
      </c>
      <c r="C443" s="155">
        <v>0.245</v>
      </c>
      <c r="D443" s="30" t="s">
        <v>350</v>
      </c>
      <c r="E443" s="19" t="s">
        <v>1334</v>
      </c>
      <c r="F443" s="229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</row>
    <row r="444" spans="1:52" s="80" customFormat="1" ht="25.5">
      <c r="A444" s="66">
        <f t="shared" si="14"/>
        <v>427</v>
      </c>
      <c r="B444" s="40" t="s">
        <v>155</v>
      </c>
      <c r="C444" s="155">
        <v>0.1478</v>
      </c>
      <c r="D444" s="30" t="s">
        <v>337</v>
      </c>
      <c r="E444" s="19" t="s">
        <v>1347</v>
      </c>
      <c r="F444" s="229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</row>
    <row r="445" spans="1:52" s="80" customFormat="1" ht="38.25">
      <c r="A445" s="66">
        <f t="shared" si="14"/>
        <v>428</v>
      </c>
      <c r="B445" s="40" t="s">
        <v>148</v>
      </c>
      <c r="C445" s="155">
        <v>0.0178</v>
      </c>
      <c r="D445" s="30" t="s">
        <v>352</v>
      </c>
      <c r="E445" s="19" t="s">
        <v>1347</v>
      </c>
      <c r="F445" s="229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</row>
    <row r="446" spans="1:52" s="80" customFormat="1" ht="25.5">
      <c r="A446" s="66">
        <f t="shared" si="14"/>
        <v>429</v>
      </c>
      <c r="B446" s="40" t="s">
        <v>149</v>
      </c>
      <c r="C446" s="155">
        <v>0.0125</v>
      </c>
      <c r="D446" s="30" t="s">
        <v>353</v>
      </c>
      <c r="E446" s="19" t="s">
        <v>1347</v>
      </c>
      <c r="F446" s="229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</row>
    <row r="447" spans="1:52" s="80" customFormat="1" ht="25.5">
      <c r="A447" s="66">
        <f t="shared" si="14"/>
        <v>430</v>
      </c>
      <c r="B447" s="40" t="s">
        <v>1157</v>
      </c>
      <c r="C447" s="155">
        <v>0.147</v>
      </c>
      <c r="D447" s="30" t="s">
        <v>913</v>
      </c>
      <c r="E447" s="19" t="s">
        <v>655</v>
      </c>
      <c r="F447" s="229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</row>
    <row r="448" spans="1:52" s="80" customFormat="1" ht="43.5" customHeight="1">
      <c r="A448" s="66">
        <f t="shared" si="14"/>
        <v>431</v>
      </c>
      <c r="B448" s="40" t="s">
        <v>1008</v>
      </c>
      <c r="C448" s="155">
        <v>0.1114</v>
      </c>
      <c r="D448" s="30" t="s">
        <v>363</v>
      </c>
      <c r="E448" s="19" t="s">
        <v>385</v>
      </c>
      <c r="F448" s="229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</row>
    <row r="449" spans="1:52" s="80" customFormat="1" ht="29.25" customHeight="1">
      <c r="A449" s="66">
        <f t="shared" si="14"/>
        <v>432</v>
      </c>
      <c r="B449" s="40" t="s">
        <v>1011</v>
      </c>
      <c r="C449" s="155">
        <v>0.1789</v>
      </c>
      <c r="D449" s="30" t="s">
        <v>364</v>
      </c>
      <c r="E449" s="19" t="s">
        <v>323</v>
      </c>
      <c r="F449" s="229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</row>
    <row r="450" spans="1:52" s="89" customFormat="1" ht="28.5" customHeight="1">
      <c r="A450" s="66">
        <f t="shared" si="14"/>
        <v>433</v>
      </c>
      <c r="B450" s="40" t="s">
        <v>917</v>
      </c>
      <c r="C450" s="155">
        <v>0.03</v>
      </c>
      <c r="D450" s="30" t="s">
        <v>916</v>
      </c>
      <c r="E450" s="19" t="s">
        <v>884</v>
      </c>
      <c r="F450" s="227"/>
      <c r="G450" s="5"/>
      <c r="H450" s="244"/>
      <c r="I450" s="244"/>
      <c r="J450" s="244"/>
      <c r="K450" s="244"/>
      <c r="L450" s="244"/>
      <c r="M450" s="244"/>
      <c r="N450" s="244"/>
      <c r="O450" s="244"/>
      <c r="P450" s="244"/>
      <c r="Q450" s="244"/>
      <c r="R450" s="244"/>
      <c r="S450" s="244"/>
      <c r="T450" s="244"/>
      <c r="U450" s="244"/>
      <c r="V450" s="244"/>
      <c r="W450" s="244"/>
      <c r="X450" s="244"/>
      <c r="Y450" s="244"/>
      <c r="Z450" s="244"/>
      <c r="AA450" s="244"/>
      <c r="AB450" s="244"/>
      <c r="AC450" s="244"/>
      <c r="AD450" s="244"/>
      <c r="AE450" s="244"/>
      <c r="AF450" s="244"/>
      <c r="AG450" s="244"/>
      <c r="AH450" s="244"/>
      <c r="AI450" s="244"/>
      <c r="AJ450" s="244"/>
      <c r="AK450" s="244"/>
      <c r="AL450" s="244"/>
      <c r="AM450" s="244"/>
      <c r="AN450" s="244"/>
      <c r="AO450" s="244"/>
      <c r="AP450" s="244"/>
      <c r="AQ450" s="244"/>
      <c r="AR450" s="244"/>
      <c r="AS450" s="244"/>
      <c r="AT450" s="244"/>
      <c r="AU450" s="244"/>
      <c r="AV450" s="244"/>
      <c r="AW450" s="244"/>
      <c r="AX450" s="244"/>
      <c r="AY450" s="244"/>
      <c r="AZ450" s="244"/>
    </row>
    <row r="451" spans="1:52" s="80" customFormat="1" ht="25.5">
      <c r="A451" s="66">
        <f t="shared" si="14"/>
        <v>434</v>
      </c>
      <c r="B451" s="40" t="s">
        <v>1013</v>
      </c>
      <c r="C451" s="155">
        <v>0.418</v>
      </c>
      <c r="D451" s="30" t="s">
        <v>366</v>
      </c>
      <c r="E451" s="19" t="s">
        <v>728</v>
      </c>
      <c r="F451" s="229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</row>
    <row r="452" spans="1:52" s="80" customFormat="1" ht="33.75" customHeight="1">
      <c r="A452" s="66">
        <f t="shared" si="14"/>
        <v>435</v>
      </c>
      <c r="B452" s="40" t="s">
        <v>1003</v>
      </c>
      <c r="C452" s="155">
        <v>0.1849</v>
      </c>
      <c r="D452" s="30" t="s">
        <v>358</v>
      </c>
      <c r="E452" s="19" t="s">
        <v>653</v>
      </c>
      <c r="F452" s="229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</row>
    <row r="453" spans="1:52" s="80" customFormat="1" ht="38.25">
      <c r="A453" s="66">
        <f aca="true" t="shared" si="15" ref="A453:A488">A452+1</f>
        <v>436</v>
      </c>
      <c r="B453" s="40" t="s">
        <v>912</v>
      </c>
      <c r="C453" s="155">
        <v>0.8439</v>
      </c>
      <c r="D453" s="30" t="s">
        <v>372</v>
      </c>
      <c r="E453" s="19" t="s">
        <v>656</v>
      </c>
      <c r="F453" s="229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</row>
    <row r="454" spans="1:52" s="80" customFormat="1" ht="25.5">
      <c r="A454" s="66">
        <f t="shared" si="15"/>
        <v>437</v>
      </c>
      <c r="B454" s="40" t="s">
        <v>840</v>
      </c>
      <c r="C454" s="155">
        <v>0.0725</v>
      </c>
      <c r="D454" s="30" t="s">
        <v>841</v>
      </c>
      <c r="E454" s="19" t="s">
        <v>846</v>
      </c>
      <c r="F454" s="146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</row>
    <row r="455" spans="1:52" s="80" customFormat="1" ht="38.25">
      <c r="A455" s="66">
        <f t="shared" si="15"/>
        <v>438</v>
      </c>
      <c r="B455" s="40" t="s">
        <v>842</v>
      </c>
      <c r="C455" s="155">
        <v>0.02658</v>
      </c>
      <c r="D455" s="30" t="s">
        <v>843</v>
      </c>
      <c r="E455" s="19" t="s">
        <v>846</v>
      </c>
      <c r="F455" s="146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</row>
    <row r="456" spans="1:52" s="80" customFormat="1" ht="25.5">
      <c r="A456" s="66">
        <f t="shared" si="15"/>
        <v>439</v>
      </c>
      <c r="B456" s="40" t="s">
        <v>794</v>
      </c>
      <c r="C456" s="155">
        <v>0.0408</v>
      </c>
      <c r="D456" s="30" t="s">
        <v>795</v>
      </c>
      <c r="E456" s="19" t="s">
        <v>793</v>
      </c>
      <c r="F456" s="146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</row>
    <row r="457" spans="1:52" s="80" customFormat="1" ht="12.75">
      <c r="A457" s="66">
        <f t="shared" si="15"/>
        <v>440</v>
      </c>
      <c r="B457" s="40" t="s">
        <v>791</v>
      </c>
      <c r="C457" s="155">
        <v>0.0216</v>
      </c>
      <c r="D457" s="30" t="s">
        <v>792</v>
      </c>
      <c r="E457" s="19" t="s">
        <v>798</v>
      </c>
      <c r="F457" s="146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</row>
    <row r="458" spans="1:52" s="80" customFormat="1" ht="12.75">
      <c r="A458" s="66">
        <f t="shared" si="15"/>
        <v>441</v>
      </c>
      <c r="B458" s="40" t="s">
        <v>796</v>
      </c>
      <c r="C458" s="155">
        <v>0.2571</v>
      </c>
      <c r="D458" s="30" t="s">
        <v>797</v>
      </c>
      <c r="E458" s="19" t="s">
        <v>799</v>
      </c>
      <c r="F458" s="146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</row>
    <row r="459" spans="1:52" s="80" customFormat="1" ht="12.75">
      <c r="A459" s="66">
        <f t="shared" si="15"/>
        <v>442</v>
      </c>
      <c r="B459" s="40" t="s">
        <v>824</v>
      </c>
      <c r="C459" s="155">
        <v>0.0897</v>
      </c>
      <c r="D459" s="30" t="s">
        <v>825</v>
      </c>
      <c r="E459" s="19" t="s">
        <v>826</v>
      </c>
      <c r="F459" s="146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</row>
    <row r="460" spans="1:52" s="80" customFormat="1" ht="42" customHeight="1">
      <c r="A460" s="66">
        <f t="shared" si="15"/>
        <v>443</v>
      </c>
      <c r="B460" s="40" t="s">
        <v>828</v>
      </c>
      <c r="C460" s="155">
        <v>0.3242</v>
      </c>
      <c r="D460" s="30" t="s">
        <v>829</v>
      </c>
      <c r="E460" s="19" t="s">
        <v>827</v>
      </c>
      <c r="F460" s="146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</row>
    <row r="461" spans="1:52" s="80" customFormat="1" ht="12.75">
      <c r="A461" s="66">
        <f t="shared" si="15"/>
        <v>444</v>
      </c>
      <c r="B461" s="40" t="s">
        <v>830</v>
      </c>
      <c r="C461" s="155">
        <v>0.124</v>
      </c>
      <c r="D461" s="30" t="s">
        <v>831</v>
      </c>
      <c r="E461" s="19" t="s">
        <v>832</v>
      </c>
      <c r="F461" s="146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</row>
    <row r="462" spans="1:52" s="80" customFormat="1" ht="25.5">
      <c r="A462" s="66">
        <f t="shared" si="15"/>
        <v>445</v>
      </c>
      <c r="B462" s="40" t="s">
        <v>13</v>
      </c>
      <c r="C462" s="155">
        <v>0.1555</v>
      </c>
      <c r="D462" s="30" t="s">
        <v>14</v>
      </c>
      <c r="E462" s="19" t="s">
        <v>15</v>
      </c>
      <c r="F462" s="146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</row>
    <row r="463" spans="1:52" s="80" customFormat="1" ht="12.75">
      <c r="A463" s="66">
        <f t="shared" si="15"/>
        <v>446</v>
      </c>
      <c r="B463" s="40" t="s">
        <v>16</v>
      </c>
      <c r="C463" s="155">
        <v>0.0556</v>
      </c>
      <c r="D463" s="30" t="s">
        <v>1404</v>
      </c>
      <c r="E463" s="19" t="s">
        <v>17</v>
      </c>
      <c r="F463" s="146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</row>
    <row r="464" spans="1:52" s="80" customFormat="1" ht="27.75" customHeight="1">
      <c r="A464" s="66">
        <f t="shared" si="15"/>
        <v>447</v>
      </c>
      <c r="B464" s="40" t="s">
        <v>1407</v>
      </c>
      <c r="C464" s="155">
        <v>0.063</v>
      </c>
      <c r="D464" s="30" t="s">
        <v>1408</v>
      </c>
      <c r="E464" s="19" t="s">
        <v>1409</v>
      </c>
      <c r="F464" s="146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</row>
    <row r="465" spans="1:52" s="80" customFormat="1" ht="15.75" customHeight="1">
      <c r="A465" s="66">
        <f t="shared" si="15"/>
        <v>448</v>
      </c>
      <c r="B465" s="40" t="s">
        <v>1410</v>
      </c>
      <c r="C465" s="155">
        <v>0.2245</v>
      </c>
      <c r="D465" s="30" t="s">
        <v>1411</v>
      </c>
      <c r="E465" s="19" t="s">
        <v>1412</v>
      </c>
      <c r="F465" s="146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</row>
    <row r="466" spans="1:52" s="80" customFormat="1" ht="54" customHeight="1">
      <c r="A466" s="66">
        <f t="shared" si="15"/>
        <v>449</v>
      </c>
      <c r="B466" s="40" t="s">
        <v>599</v>
      </c>
      <c r="C466" s="155">
        <v>0.145</v>
      </c>
      <c r="D466" s="30" t="s">
        <v>1406</v>
      </c>
      <c r="E466" s="19" t="s">
        <v>17</v>
      </c>
      <c r="F466" s="146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</row>
    <row r="467" spans="1:52" s="80" customFormat="1" ht="29.25" customHeight="1">
      <c r="A467" s="66">
        <f t="shared" si="15"/>
        <v>450</v>
      </c>
      <c r="B467" s="40" t="s">
        <v>1307</v>
      </c>
      <c r="C467" s="155">
        <v>0.0378</v>
      </c>
      <c r="D467" s="30" t="s">
        <v>1405</v>
      </c>
      <c r="E467" s="19" t="s">
        <v>18</v>
      </c>
      <c r="F467" s="146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</row>
    <row r="468" spans="1:52" s="80" customFormat="1" ht="18.75" customHeight="1">
      <c r="A468" s="66">
        <f t="shared" si="15"/>
        <v>451</v>
      </c>
      <c r="B468" s="40" t="s">
        <v>844</v>
      </c>
      <c r="C468" s="155">
        <v>0.0012</v>
      </c>
      <c r="D468" s="30" t="s">
        <v>845</v>
      </c>
      <c r="E468" s="19" t="s">
        <v>846</v>
      </c>
      <c r="F468" s="146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</row>
    <row r="469" spans="1:52" s="80" customFormat="1" ht="18.75" customHeight="1">
      <c r="A469" s="66">
        <f t="shared" si="15"/>
        <v>452</v>
      </c>
      <c r="B469" s="40" t="s">
        <v>1413</v>
      </c>
      <c r="C469" s="155">
        <v>0.0029</v>
      </c>
      <c r="D469" s="30" t="s">
        <v>1414</v>
      </c>
      <c r="E469" s="19" t="s">
        <v>1415</v>
      </c>
      <c r="F469" s="146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</row>
    <row r="470" spans="1:52" s="80" customFormat="1" ht="47.25" customHeight="1">
      <c r="A470" s="66">
        <f t="shared" si="15"/>
        <v>453</v>
      </c>
      <c r="B470" s="40" t="s">
        <v>1416</v>
      </c>
      <c r="C470" s="155">
        <v>0.0079</v>
      </c>
      <c r="D470" s="30" t="s">
        <v>1414</v>
      </c>
      <c r="E470" s="19" t="s">
        <v>1417</v>
      </c>
      <c r="F470" s="146" t="s">
        <v>1418</v>
      </c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</row>
    <row r="471" spans="1:52" s="80" customFormat="1" ht="56.25" customHeight="1">
      <c r="A471" s="66">
        <f t="shared" si="15"/>
        <v>454</v>
      </c>
      <c r="B471" s="40" t="s">
        <v>1722</v>
      </c>
      <c r="C471" s="155">
        <v>0.0737</v>
      </c>
      <c r="D471" s="30" t="s">
        <v>585</v>
      </c>
      <c r="E471" s="19" t="s">
        <v>265</v>
      </c>
      <c r="F471" s="146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</row>
    <row r="472" spans="1:52" s="80" customFormat="1" ht="38.25">
      <c r="A472" s="66">
        <f t="shared" si="15"/>
        <v>455</v>
      </c>
      <c r="B472" s="40" t="s">
        <v>1723</v>
      </c>
      <c r="C472" s="155">
        <v>0.005</v>
      </c>
      <c r="D472" s="30" t="s">
        <v>586</v>
      </c>
      <c r="E472" s="19" t="s">
        <v>266</v>
      </c>
      <c r="F472" s="146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</row>
    <row r="473" spans="1:52" s="80" customFormat="1" ht="27" customHeight="1">
      <c r="A473" s="66">
        <f t="shared" si="15"/>
        <v>456</v>
      </c>
      <c r="B473" s="40" t="s">
        <v>741</v>
      </c>
      <c r="C473" s="155">
        <v>0.512</v>
      </c>
      <c r="D473" s="30" t="s">
        <v>587</v>
      </c>
      <c r="E473" s="19" t="s">
        <v>584</v>
      </c>
      <c r="F473" s="146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</row>
    <row r="474" spans="1:52" s="80" customFormat="1" ht="30" customHeight="1">
      <c r="A474" s="66">
        <f t="shared" si="15"/>
        <v>457</v>
      </c>
      <c r="B474" s="40" t="s">
        <v>588</v>
      </c>
      <c r="C474" s="155">
        <v>0.1453</v>
      </c>
      <c r="D474" s="30" t="s">
        <v>587</v>
      </c>
      <c r="E474" s="19" t="s">
        <v>590</v>
      </c>
      <c r="F474" s="274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</row>
    <row r="475" spans="1:52" s="80" customFormat="1" ht="30.75" customHeight="1">
      <c r="A475" s="66">
        <f t="shared" si="15"/>
        <v>458</v>
      </c>
      <c r="B475" s="40" t="s">
        <v>589</v>
      </c>
      <c r="C475" s="155">
        <v>0.016</v>
      </c>
      <c r="D475" s="30" t="s">
        <v>587</v>
      </c>
      <c r="E475" s="19" t="s">
        <v>590</v>
      </c>
      <c r="F475" s="274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</row>
    <row r="476" spans="1:52" s="80" customFormat="1" ht="30.75" customHeight="1">
      <c r="A476" s="66">
        <f t="shared" si="15"/>
        <v>459</v>
      </c>
      <c r="B476" s="40" t="s">
        <v>591</v>
      </c>
      <c r="C476" s="155">
        <v>0.0276</v>
      </c>
      <c r="D476" s="30" t="s">
        <v>587</v>
      </c>
      <c r="E476" s="19" t="s">
        <v>592</v>
      </c>
      <c r="F476" s="146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</row>
    <row r="477" spans="1:52" s="80" customFormat="1" ht="30" customHeight="1">
      <c r="A477" s="66">
        <f t="shared" si="15"/>
        <v>460</v>
      </c>
      <c r="B477" s="40" t="s">
        <v>593</v>
      </c>
      <c r="C477" s="155">
        <v>0.064</v>
      </c>
      <c r="D477" s="30" t="s">
        <v>596</v>
      </c>
      <c r="E477" s="19" t="s">
        <v>597</v>
      </c>
      <c r="F477" s="274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</row>
    <row r="478" spans="1:52" s="80" customFormat="1" ht="25.5">
      <c r="A478" s="66">
        <f t="shared" si="15"/>
        <v>461</v>
      </c>
      <c r="B478" s="40" t="s">
        <v>594</v>
      </c>
      <c r="C478" s="155">
        <v>0.0537</v>
      </c>
      <c r="D478" s="30" t="s">
        <v>596</v>
      </c>
      <c r="E478" s="19" t="s">
        <v>597</v>
      </c>
      <c r="F478" s="274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</row>
    <row r="479" spans="1:52" s="80" customFormat="1" ht="25.5">
      <c r="A479" s="66">
        <f t="shared" si="15"/>
        <v>462</v>
      </c>
      <c r="B479" s="40" t="s">
        <v>595</v>
      </c>
      <c r="C479" s="155">
        <v>0.1595</v>
      </c>
      <c r="D479" s="30" t="s">
        <v>596</v>
      </c>
      <c r="E479" s="19" t="s">
        <v>597</v>
      </c>
      <c r="F479" s="274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</row>
    <row r="480" spans="1:52" s="80" customFormat="1" ht="25.5">
      <c r="A480" s="66">
        <f t="shared" si="15"/>
        <v>463</v>
      </c>
      <c r="B480" s="40" t="s">
        <v>598</v>
      </c>
      <c r="C480" s="155">
        <v>0.1176</v>
      </c>
      <c r="D480" s="30" t="s">
        <v>577</v>
      </c>
      <c r="E480" s="19" t="s">
        <v>592</v>
      </c>
      <c r="F480" s="146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</row>
    <row r="481" spans="1:52" s="80" customFormat="1" ht="27.75" customHeight="1">
      <c r="A481" s="66">
        <f t="shared" si="15"/>
        <v>464</v>
      </c>
      <c r="B481" s="40" t="s">
        <v>1123</v>
      </c>
      <c r="C481" s="155">
        <v>0.1084</v>
      </c>
      <c r="D481" s="30" t="s">
        <v>1498</v>
      </c>
      <c r="E481" s="19" t="s">
        <v>1496</v>
      </c>
      <c r="F481" s="146" t="s">
        <v>1499</v>
      </c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</row>
    <row r="482" spans="1:52" s="80" customFormat="1" ht="29.25" customHeight="1">
      <c r="A482" s="66">
        <f t="shared" si="15"/>
        <v>465</v>
      </c>
      <c r="B482" s="40" t="s">
        <v>1139</v>
      </c>
      <c r="C482" s="155">
        <v>1.0047</v>
      </c>
      <c r="D482" s="30" t="s">
        <v>1518</v>
      </c>
      <c r="E482" s="19" t="s">
        <v>1512</v>
      </c>
      <c r="F482" s="146" t="s">
        <v>1519</v>
      </c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</row>
    <row r="483" spans="1:52" s="80" customFormat="1" ht="31.5" customHeight="1">
      <c r="A483" s="66">
        <f t="shared" si="15"/>
        <v>466</v>
      </c>
      <c r="B483" s="40" t="s">
        <v>1520</v>
      </c>
      <c r="C483" s="155">
        <v>0.0088</v>
      </c>
      <c r="D483" s="30" t="s">
        <v>1521</v>
      </c>
      <c r="E483" s="19" t="s">
        <v>1522</v>
      </c>
      <c r="F483" s="146" t="s">
        <v>1527</v>
      </c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</row>
    <row r="484" spans="1:52" s="80" customFormat="1" ht="30.75" customHeight="1">
      <c r="A484" s="66">
        <f t="shared" si="15"/>
        <v>467</v>
      </c>
      <c r="B484" s="40" t="s">
        <v>1523</v>
      </c>
      <c r="C484" s="155">
        <v>0.0706</v>
      </c>
      <c r="D484" s="30" t="s">
        <v>1528</v>
      </c>
      <c r="E484" s="19" t="s">
        <v>1525</v>
      </c>
      <c r="F484" s="146" t="s">
        <v>1529</v>
      </c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</row>
    <row r="485" spans="1:52" s="80" customFormat="1" ht="29.25" customHeight="1">
      <c r="A485" s="66">
        <f t="shared" si="15"/>
        <v>468</v>
      </c>
      <c r="B485" s="40" t="s">
        <v>1526</v>
      </c>
      <c r="C485" s="155">
        <v>0.0709</v>
      </c>
      <c r="D485" s="30" t="s">
        <v>1524</v>
      </c>
      <c r="E485" s="19" t="s">
        <v>1525</v>
      </c>
      <c r="F485" s="146" t="s">
        <v>1530</v>
      </c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</row>
    <row r="486" spans="1:52" s="80" customFormat="1" ht="12.75">
      <c r="A486" s="66">
        <f t="shared" si="15"/>
        <v>469</v>
      </c>
      <c r="B486" s="40" t="s">
        <v>1531</v>
      </c>
      <c r="C486" s="155">
        <v>0.1325</v>
      </c>
      <c r="D486" s="266" t="s">
        <v>1532</v>
      </c>
      <c r="E486" s="270" t="s">
        <v>1533</v>
      </c>
      <c r="F486" s="274" t="s">
        <v>1534</v>
      </c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</row>
    <row r="487" spans="1:52" s="80" customFormat="1" ht="12.75">
      <c r="A487" s="66">
        <f t="shared" si="15"/>
        <v>470</v>
      </c>
      <c r="B487" s="40" t="s">
        <v>1535</v>
      </c>
      <c r="C487" s="155">
        <v>0.111</v>
      </c>
      <c r="D487" s="267"/>
      <c r="E487" s="263"/>
      <c r="F487" s="274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</row>
    <row r="488" spans="1:52" s="80" customFormat="1" ht="12.75">
      <c r="A488" s="66">
        <f t="shared" si="15"/>
        <v>471</v>
      </c>
      <c r="B488" s="40" t="s">
        <v>1536</v>
      </c>
      <c r="C488" s="155">
        <v>0.024</v>
      </c>
      <c r="D488" s="268"/>
      <c r="E488" s="264"/>
      <c r="F488" s="269"/>
      <c r="G488" s="244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</row>
    <row r="489" spans="1:52" s="89" customFormat="1" ht="15.75">
      <c r="A489" s="74"/>
      <c r="B489" s="106"/>
      <c r="C489" s="177">
        <f>SUM(C324:C488)</f>
        <v>32.217179999999985</v>
      </c>
      <c r="D489" s="27" t="s">
        <v>1762</v>
      </c>
      <c r="E489" s="91"/>
      <c r="F489" s="230"/>
      <c r="G489" s="244"/>
      <c r="H489" s="244"/>
      <c r="I489" s="244"/>
      <c r="J489" s="244"/>
      <c r="K489" s="244"/>
      <c r="L489" s="244"/>
      <c r="M489" s="244"/>
      <c r="N489" s="244"/>
      <c r="O489" s="244"/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  <c r="Z489" s="244"/>
      <c r="AA489" s="244"/>
      <c r="AB489" s="244"/>
      <c r="AC489" s="244"/>
      <c r="AD489" s="244"/>
      <c r="AE489" s="244"/>
      <c r="AF489" s="244"/>
      <c r="AG489" s="244"/>
      <c r="AH489" s="244"/>
      <c r="AI489" s="244"/>
      <c r="AJ489" s="244"/>
      <c r="AK489" s="244"/>
      <c r="AL489" s="244"/>
      <c r="AM489" s="244"/>
      <c r="AN489" s="244"/>
      <c r="AO489" s="244"/>
      <c r="AP489" s="244"/>
      <c r="AQ489" s="244"/>
      <c r="AR489" s="244"/>
      <c r="AS489" s="244"/>
      <c r="AT489" s="244"/>
      <c r="AU489" s="244"/>
      <c r="AV489" s="244"/>
      <c r="AW489" s="244"/>
      <c r="AX489" s="244"/>
      <c r="AY489" s="244"/>
      <c r="AZ489" s="244"/>
    </row>
    <row r="490" spans="1:52" s="30" customFormat="1" ht="67.5" customHeight="1">
      <c r="A490" s="66">
        <v>472</v>
      </c>
      <c r="B490" s="187" t="s">
        <v>1419</v>
      </c>
      <c r="C490" s="186">
        <v>1.28</v>
      </c>
      <c r="D490" s="188" t="s">
        <v>1420</v>
      </c>
      <c r="E490" s="163" t="s">
        <v>1421</v>
      </c>
      <c r="F490" s="189"/>
      <c r="G490" s="151"/>
      <c r="H490" s="151"/>
      <c r="I490" s="151"/>
      <c r="J490" s="151"/>
      <c r="K490" s="151"/>
      <c r="L490" s="151"/>
      <c r="M490" s="151"/>
      <c r="N490" s="151"/>
      <c r="O490" s="151"/>
      <c r="P490" s="151"/>
      <c r="Q490" s="151"/>
      <c r="R490" s="151"/>
      <c r="S490" s="151"/>
      <c r="T490" s="151"/>
      <c r="U490" s="151"/>
      <c r="V490" s="151"/>
      <c r="W490" s="151"/>
      <c r="X490" s="151"/>
      <c r="Y490" s="151"/>
      <c r="Z490" s="151"/>
      <c r="AA490" s="151"/>
      <c r="AB490" s="151"/>
      <c r="AC490" s="151"/>
      <c r="AD490" s="151"/>
      <c r="AE490" s="151"/>
      <c r="AF490" s="151"/>
      <c r="AG490" s="151"/>
      <c r="AH490" s="151"/>
      <c r="AI490" s="151"/>
      <c r="AJ490" s="151"/>
      <c r="AK490" s="151"/>
      <c r="AL490" s="151"/>
      <c r="AM490" s="151"/>
      <c r="AN490" s="151"/>
      <c r="AO490" s="151"/>
      <c r="AP490" s="151"/>
      <c r="AQ490" s="151"/>
      <c r="AR490" s="151"/>
      <c r="AS490" s="151"/>
      <c r="AT490" s="151"/>
      <c r="AU490" s="151"/>
      <c r="AV490" s="151"/>
      <c r="AW490" s="151"/>
      <c r="AX490" s="151"/>
      <c r="AY490" s="151"/>
      <c r="AZ490" s="151"/>
    </row>
    <row r="491" spans="1:52" s="89" customFormat="1" ht="15.75">
      <c r="A491" s="74"/>
      <c r="B491" s="106"/>
      <c r="C491" s="177">
        <f>C490</f>
        <v>1.28</v>
      </c>
      <c r="D491" s="27" t="s">
        <v>62</v>
      </c>
      <c r="E491" s="91"/>
      <c r="F491" s="230"/>
      <c r="G491" s="244"/>
      <c r="H491" s="244"/>
      <c r="I491" s="244"/>
      <c r="J491" s="244"/>
      <c r="K491" s="244"/>
      <c r="L491" s="244"/>
      <c r="M491" s="244"/>
      <c r="N491" s="244"/>
      <c r="O491" s="244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  <c r="AA491" s="244"/>
      <c r="AB491" s="244"/>
      <c r="AC491" s="244"/>
      <c r="AD491" s="244"/>
      <c r="AE491" s="244"/>
      <c r="AF491" s="244"/>
      <c r="AG491" s="244"/>
      <c r="AH491" s="244"/>
      <c r="AI491" s="244"/>
      <c r="AJ491" s="244"/>
      <c r="AK491" s="244"/>
      <c r="AL491" s="244"/>
      <c r="AM491" s="244"/>
      <c r="AN491" s="244"/>
      <c r="AO491" s="244"/>
      <c r="AP491" s="244"/>
      <c r="AQ491" s="244"/>
      <c r="AR491" s="244"/>
      <c r="AS491" s="244"/>
      <c r="AT491" s="244"/>
      <c r="AU491" s="244"/>
      <c r="AV491" s="244"/>
      <c r="AW491" s="244"/>
      <c r="AX491" s="244"/>
      <c r="AY491" s="244"/>
      <c r="AZ491" s="244"/>
    </row>
    <row r="492" spans="1:52" s="89" customFormat="1" ht="30.75" customHeight="1">
      <c r="A492" s="238">
        <v>473</v>
      </c>
      <c r="B492" s="239" t="s">
        <v>1537</v>
      </c>
      <c r="C492" s="240">
        <v>0.3503</v>
      </c>
      <c r="D492" s="188" t="s">
        <v>1538</v>
      </c>
      <c r="E492" s="237" t="s">
        <v>1496</v>
      </c>
      <c r="F492" s="43" t="s">
        <v>1497</v>
      </c>
      <c r="G492" s="244"/>
      <c r="H492" s="244"/>
      <c r="I492" s="244"/>
      <c r="J492" s="244"/>
      <c r="K492" s="244"/>
      <c r="L492" s="244"/>
      <c r="M492" s="244"/>
      <c r="N492" s="244"/>
      <c r="O492" s="244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  <c r="Z492" s="244"/>
      <c r="AA492" s="244"/>
      <c r="AB492" s="244"/>
      <c r="AC492" s="244"/>
      <c r="AD492" s="244"/>
      <c r="AE492" s="244"/>
      <c r="AF492" s="244"/>
      <c r="AG492" s="244"/>
      <c r="AH492" s="244"/>
      <c r="AI492" s="244"/>
      <c r="AJ492" s="244"/>
      <c r="AK492" s="244"/>
      <c r="AL492" s="244"/>
      <c r="AM492" s="244"/>
      <c r="AN492" s="244"/>
      <c r="AO492" s="244"/>
      <c r="AP492" s="244"/>
      <c r="AQ492" s="244"/>
      <c r="AR492" s="244"/>
      <c r="AS492" s="244"/>
      <c r="AT492" s="244"/>
      <c r="AU492" s="244"/>
      <c r="AV492" s="244"/>
      <c r="AW492" s="244"/>
      <c r="AX492" s="244"/>
      <c r="AY492" s="244"/>
      <c r="AZ492" s="244"/>
    </row>
    <row r="493" spans="1:52" s="89" customFormat="1" ht="12.75">
      <c r="A493" s="238">
        <f>A492+1</f>
        <v>474</v>
      </c>
      <c r="B493" s="239" t="s">
        <v>1540</v>
      </c>
      <c r="C493" s="241">
        <v>0.0199</v>
      </c>
      <c r="D493" s="275" t="s">
        <v>1545</v>
      </c>
      <c r="E493" s="270" t="s">
        <v>1533</v>
      </c>
      <c r="F493" s="265" t="s">
        <v>1539</v>
      </c>
      <c r="G493" s="244"/>
      <c r="H493" s="244"/>
      <c r="I493" s="244"/>
      <c r="J493" s="244"/>
      <c r="K493" s="244"/>
      <c r="L493" s="244"/>
      <c r="M493" s="244"/>
      <c r="N493" s="244"/>
      <c r="O493" s="244"/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  <c r="Z493" s="244"/>
      <c r="AA493" s="244"/>
      <c r="AB493" s="244"/>
      <c r="AC493" s="244"/>
      <c r="AD493" s="244"/>
      <c r="AE493" s="244"/>
      <c r="AF493" s="244"/>
      <c r="AG493" s="244"/>
      <c r="AH493" s="244"/>
      <c r="AI493" s="244"/>
      <c r="AJ493" s="244"/>
      <c r="AK493" s="244"/>
      <c r="AL493" s="244"/>
      <c r="AM493" s="244"/>
      <c r="AN493" s="244"/>
      <c r="AO493" s="244"/>
      <c r="AP493" s="244"/>
      <c r="AQ493" s="244"/>
      <c r="AR493" s="244"/>
      <c r="AS493" s="244"/>
      <c r="AT493" s="244"/>
      <c r="AU493" s="244"/>
      <c r="AV493" s="244"/>
      <c r="AW493" s="244"/>
      <c r="AX493" s="244"/>
      <c r="AY493" s="244"/>
      <c r="AZ493" s="244"/>
    </row>
    <row r="494" spans="1:52" s="89" customFormat="1" ht="12.75">
      <c r="A494" s="238">
        <f>A493+1</f>
        <v>475</v>
      </c>
      <c r="B494" s="239" t="s">
        <v>1541</v>
      </c>
      <c r="C494" s="241">
        <v>0.0123</v>
      </c>
      <c r="D494" s="276"/>
      <c r="E494" s="263"/>
      <c r="F494" s="265"/>
      <c r="G494" s="244"/>
      <c r="H494" s="244"/>
      <c r="I494" s="244"/>
      <c r="J494" s="244"/>
      <c r="K494" s="244"/>
      <c r="L494" s="244"/>
      <c r="M494" s="244"/>
      <c r="N494" s="244"/>
      <c r="O494" s="244"/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  <c r="AA494" s="244"/>
      <c r="AB494" s="244"/>
      <c r="AC494" s="244"/>
      <c r="AD494" s="244"/>
      <c r="AE494" s="244"/>
      <c r="AF494" s="244"/>
      <c r="AG494" s="244"/>
      <c r="AH494" s="244"/>
      <c r="AI494" s="244"/>
      <c r="AJ494" s="244"/>
      <c r="AK494" s="244"/>
      <c r="AL494" s="244"/>
      <c r="AM494" s="244"/>
      <c r="AN494" s="244"/>
      <c r="AO494" s="244"/>
      <c r="AP494" s="244"/>
      <c r="AQ494" s="244"/>
      <c r="AR494" s="244"/>
      <c r="AS494" s="244"/>
      <c r="AT494" s="244"/>
      <c r="AU494" s="244"/>
      <c r="AV494" s="244"/>
      <c r="AW494" s="244"/>
      <c r="AX494" s="244"/>
      <c r="AY494" s="244"/>
      <c r="AZ494" s="244"/>
    </row>
    <row r="495" spans="1:52" s="89" customFormat="1" ht="12.75">
      <c r="A495" s="238">
        <f>A494+1</f>
        <v>476</v>
      </c>
      <c r="B495" s="239" t="s">
        <v>1542</v>
      </c>
      <c r="C495" s="241">
        <v>0.1599</v>
      </c>
      <c r="D495" s="276"/>
      <c r="E495" s="263"/>
      <c r="F495" s="265"/>
      <c r="G495" s="244"/>
      <c r="H495" s="244"/>
      <c r="I495" s="244"/>
      <c r="J495" s="244"/>
      <c r="K495" s="244"/>
      <c r="L495" s="244"/>
      <c r="M495" s="244"/>
      <c r="N495" s="244"/>
      <c r="O495" s="244"/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  <c r="Z495" s="244"/>
      <c r="AA495" s="244"/>
      <c r="AB495" s="244"/>
      <c r="AC495" s="244"/>
      <c r="AD495" s="244"/>
      <c r="AE495" s="244"/>
      <c r="AF495" s="244"/>
      <c r="AG495" s="244"/>
      <c r="AH495" s="244"/>
      <c r="AI495" s="244"/>
      <c r="AJ495" s="244"/>
      <c r="AK495" s="244"/>
      <c r="AL495" s="244"/>
      <c r="AM495" s="244"/>
      <c r="AN495" s="244"/>
      <c r="AO495" s="244"/>
      <c r="AP495" s="244"/>
      <c r="AQ495" s="244"/>
      <c r="AR495" s="244"/>
      <c r="AS495" s="244"/>
      <c r="AT495" s="244"/>
      <c r="AU495" s="244"/>
      <c r="AV495" s="244"/>
      <c r="AW495" s="244"/>
      <c r="AX495" s="244"/>
      <c r="AY495" s="244"/>
      <c r="AZ495" s="244"/>
    </row>
    <row r="496" spans="1:52" s="89" customFormat="1" ht="12.75">
      <c r="A496" s="238">
        <f>A495+1</f>
        <v>477</v>
      </c>
      <c r="B496" s="239" t="s">
        <v>1543</v>
      </c>
      <c r="C496" s="241">
        <v>0.0357</v>
      </c>
      <c r="D496" s="276"/>
      <c r="E496" s="263"/>
      <c r="F496" s="265"/>
      <c r="G496" s="244"/>
      <c r="H496" s="244"/>
      <c r="I496" s="244"/>
      <c r="J496" s="244"/>
      <c r="K496" s="244"/>
      <c r="L496" s="244"/>
      <c r="M496" s="244"/>
      <c r="N496" s="244"/>
      <c r="O496" s="244"/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  <c r="Z496" s="244"/>
      <c r="AA496" s="244"/>
      <c r="AB496" s="244"/>
      <c r="AC496" s="244"/>
      <c r="AD496" s="244"/>
      <c r="AE496" s="244"/>
      <c r="AF496" s="244"/>
      <c r="AG496" s="244"/>
      <c r="AH496" s="244"/>
      <c r="AI496" s="244"/>
      <c r="AJ496" s="244"/>
      <c r="AK496" s="244"/>
      <c r="AL496" s="244"/>
      <c r="AM496" s="244"/>
      <c r="AN496" s="244"/>
      <c r="AO496" s="244"/>
      <c r="AP496" s="244"/>
      <c r="AQ496" s="244"/>
      <c r="AR496" s="244"/>
      <c r="AS496" s="244"/>
      <c r="AT496" s="244"/>
      <c r="AU496" s="244"/>
      <c r="AV496" s="244"/>
      <c r="AW496" s="244"/>
      <c r="AX496" s="244"/>
      <c r="AY496" s="244"/>
      <c r="AZ496" s="244"/>
    </row>
    <row r="497" spans="1:52" s="89" customFormat="1" ht="12.75">
      <c r="A497" s="238">
        <f>A496+1</f>
        <v>478</v>
      </c>
      <c r="B497" s="239" t="s">
        <v>1544</v>
      </c>
      <c r="C497" s="241">
        <v>0.0358</v>
      </c>
      <c r="D497" s="277"/>
      <c r="E497" s="264"/>
      <c r="F497" s="265"/>
      <c r="G497" s="244"/>
      <c r="H497" s="244"/>
      <c r="I497" s="244"/>
      <c r="J497" s="244"/>
      <c r="K497" s="244"/>
      <c r="L497" s="244"/>
      <c r="M497" s="244"/>
      <c r="N497" s="244"/>
      <c r="O497" s="244"/>
      <c r="P497" s="244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  <c r="AA497" s="244"/>
      <c r="AB497" s="244"/>
      <c r="AC497" s="244"/>
      <c r="AD497" s="244"/>
      <c r="AE497" s="244"/>
      <c r="AF497" s="244"/>
      <c r="AG497" s="244"/>
      <c r="AH497" s="244"/>
      <c r="AI497" s="244"/>
      <c r="AJ497" s="244"/>
      <c r="AK497" s="244"/>
      <c r="AL497" s="244"/>
      <c r="AM497" s="244"/>
      <c r="AN497" s="244"/>
      <c r="AO497" s="244"/>
      <c r="AP497" s="244"/>
      <c r="AQ497" s="244"/>
      <c r="AR497" s="244"/>
      <c r="AS497" s="244"/>
      <c r="AT497" s="244"/>
      <c r="AU497" s="244"/>
      <c r="AV497" s="244"/>
      <c r="AW497" s="244"/>
      <c r="AX497" s="244"/>
      <c r="AY497" s="244"/>
      <c r="AZ497" s="244"/>
    </row>
    <row r="498" spans="1:52" s="89" customFormat="1" ht="15.75">
      <c r="A498" s="74"/>
      <c r="B498" s="106"/>
      <c r="C498" s="177">
        <f>SUM(C492:C497)</f>
        <v>0.6138999999999999</v>
      </c>
      <c r="D498" s="27" t="s">
        <v>61</v>
      </c>
      <c r="E498" s="91"/>
      <c r="F498" s="230"/>
      <c r="G498" s="244"/>
      <c r="H498" s="244"/>
      <c r="I498" s="244"/>
      <c r="J498" s="244"/>
      <c r="K498" s="244"/>
      <c r="L498" s="244"/>
      <c r="M498" s="244"/>
      <c r="N498" s="244"/>
      <c r="O498" s="244"/>
      <c r="P498" s="244"/>
      <c r="Q498" s="244"/>
      <c r="R498" s="244"/>
      <c r="S498" s="244"/>
      <c r="T498" s="244"/>
      <c r="U498" s="244"/>
      <c r="V498" s="244"/>
      <c r="W498" s="244"/>
      <c r="X498" s="244"/>
      <c r="Y498" s="244"/>
      <c r="Z498" s="244"/>
      <c r="AA498" s="244"/>
      <c r="AB498" s="244"/>
      <c r="AC498" s="244"/>
      <c r="AD498" s="244"/>
      <c r="AE498" s="244"/>
      <c r="AF498" s="244"/>
      <c r="AG498" s="244"/>
      <c r="AH498" s="244"/>
      <c r="AI498" s="244"/>
      <c r="AJ498" s="244"/>
      <c r="AK498" s="244"/>
      <c r="AL498" s="244"/>
      <c r="AM498" s="244"/>
      <c r="AN498" s="244"/>
      <c r="AO498" s="244"/>
      <c r="AP498" s="244"/>
      <c r="AQ498" s="244"/>
      <c r="AR498" s="244"/>
      <c r="AS498" s="244"/>
      <c r="AT498" s="244"/>
      <c r="AU498" s="244"/>
      <c r="AV498" s="244"/>
      <c r="AW498" s="244"/>
      <c r="AX498" s="244"/>
      <c r="AY498" s="244"/>
      <c r="AZ498" s="244"/>
    </row>
    <row r="499" spans="1:52" s="32" customFormat="1" ht="15.75">
      <c r="A499" s="199" t="s">
        <v>925</v>
      </c>
      <c r="B499" s="179"/>
      <c r="C499" s="180">
        <f>(C22+C54+C64+C101+C109+C127+C148+C175+C184+C211+C263+C302+C323+C489+C491+C498)</f>
        <v>155.19368</v>
      </c>
      <c r="D499" s="181"/>
      <c r="E499" s="182"/>
      <c r="F499" s="231"/>
      <c r="G499" s="246"/>
      <c r="H499" s="246"/>
      <c r="I499" s="246"/>
      <c r="J499" s="246"/>
      <c r="K499" s="246"/>
      <c r="L499" s="246"/>
      <c r="M499" s="246"/>
      <c r="N499" s="246"/>
      <c r="O499" s="246"/>
      <c r="P499" s="246"/>
      <c r="Q499" s="246"/>
      <c r="R499" s="246"/>
      <c r="S499" s="246"/>
      <c r="T499" s="246"/>
      <c r="U499" s="246"/>
      <c r="V499" s="246"/>
      <c r="W499" s="246"/>
      <c r="X499" s="246"/>
      <c r="Y499" s="246"/>
      <c r="Z499" s="246"/>
      <c r="AA499" s="246"/>
      <c r="AB499" s="246"/>
      <c r="AC499" s="246"/>
      <c r="AD499" s="246"/>
      <c r="AE499" s="246"/>
      <c r="AF499" s="246"/>
      <c r="AG499" s="246"/>
      <c r="AH499" s="246"/>
      <c r="AI499" s="246"/>
      <c r="AJ499" s="247"/>
      <c r="AK499" s="247"/>
      <c r="AL499" s="247"/>
      <c r="AM499" s="247"/>
      <c r="AN499" s="247"/>
      <c r="AO499" s="247"/>
      <c r="AP499" s="247"/>
      <c r="AQ499" s="247"/>
      <c r="AR499" s="247"/>
      <c r="AS499" s="247"/>
      <c r="AT499" s="247"/>
      <c r="AU499" s="247"/>
      <c r="AV499" s="247"/>
      <c r="AW499" s="247"/>
      <c r="AX499" s="247"/>
      <c r="AY499" s="247"/>
      <c r="AZ499" s="247"/>
    </row>
    <row r="500" spans="1:52" s="80" customFormat="1" ht="12.75">
      <c r="A500" s="253"/>
      <c r="B500" s="254"/>
      <c r="C500" s="255"/>
      <c r="D500" s="5"/>
      <c r="E500" s="256"/>
      <c r="F500" s="257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</row>
    <row r="501" spans="1:52" s="80" customFormat="1" ht="12.75">
      <c r="A501" s="253"/>
      <c r="B501" s="254"/>
      <c r="C501" s="255"/>
      <c r="D501" s="5"/>
      <c r="E501" s="256"/>
      <c r="F501" s="257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</row>
    <row r="502" spans="1:52" s="80" customFormat="1" ht="12.75">
      <c r="A502" s="253"/>
      <c r="B502" s="254"/>
      <c r="C502" s="258"/>
      <c r="D502" s="5"/>
      <c r="E502" s="256"/>
      <c r="F502" s="257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</row>
    <row r="503" spans="1:52" s="80" customFormat="1" ht="12.75">
      <c r="A503" s="253"/>
      <c r="B503" s="254"/>
      <c r="C503" s="258"/>
      <c r="D503" s="5"/>
      <c r="E503" s="256"/>
      <c r="F503" s="257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</row>
    <row r="504" spans="1:52" s="80" customFormat="1" ht="12.75">
      <c r="A504" s="253"/>
      <c r="B504" s="254"/>
      <c r="C504" s="258"/>
      <c r="D504" s="5"/>
      <c r="E504" s="256"/>
      <c r="F504" s="257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</row>
    <row r="505" spans="1:52" s="80" customFormat="1" ht="12.75">
      <c r="A505" s="253"/>
      <c r="B505" s="254"/>
      <c r="C505" s="258"/>
      <c r="D505" s="5"/>
      <c r="E505" s="256"/>
      <c r="F505" s="257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</row>
    <row r="506" spans="1:52" s="80" customFormat="1" ht="12.75">
      <c r="A506" s="253"/>
      <c r="B506" s="254"/>
      <c r="C506" s="258"/>
      <c r="D506" s="5"/>
      <c r="E506" s="256"/>
      <c r="F506" s="257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</row>
    <row r="507" spans="1:52" s="80" customFormat="1" ht="12.75">
      <c r="A507" s="253"/>
      <c r="B507" s="254"/>
      <c r="C507" s="258"/>
      <c r="D507" s="5"/>
      <c r="E507" s="256"/>
      <c r="F507" s="257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</row>
    <row r="508" spans="1:52" s="80" customFormat="1" ht="12.75">
      <c r="A508" s="253"/>
      <c r="B508" s="254"/>
      <c r="C508" s="258"/>
      <c r="D508" s="5"/>
      <c r="E508" s="256"/>
      <c r="F508" s="257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</row>
    <row r="509" spans="1:52" s="80" customFormat="1" ht="12.75">
      <c r="A509" s="253"/>
      <c r="B509" s="254"/>
      <c r="C509" s="258"/>
      <c r="D509" s="5"/>
      <c r="E509" s="256"/>
      <c r="F509" s="257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</row>
    <row r="510" spans="1:52" s="80" customFormat="1" ht="12.75">
      <c r="A510" s="253"/>
      <c r="B510" s="254"/>
      <c r="C510" s="258"/>
      <c r="D510" s="5"/>
      <c r="E510" s="256"/>
      <c r="F510" s="257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</row>
    <row r="511" spans="1:52" s="80" customFormat="1" ht="12.75">
      <c r="A511" s="253"/>
      <c r="B511" s="254"/>
      <c r="C511" s="258"/>
      <c r="D511" s="5"/>
      <c r="E511" s="256"/>
      <c r="F511" s="257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</row>
    <row r="512" spans="1:52" s="80" customFormat="1" ht="12.75">
      <c r="A512" s="253"/>
      <c r="B512" s="254"/>
      <c r="C512" s="258"/>
      <c r="D512" s="5"/>
      <c r="E512" s="256"/>
      <c r="F512" s="257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</row>
    <row r="513" spans="1:52" s="80" customFormat="1" ht="12.75">
      <c r="A513" s="253"/>
      <c r="B513" s="254"/>
      <c r="C513" s="258"/>
      <c r="D513" s="5"/>
      <c r="E513" s="256"/>
      <c r="F513" s="257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</row>
    <row r="514" spans="1:52" s="80" customFormat="1" ht="12.75">
      <c r="A514" s="253"/>
      <c r="B514" s="254"/>
      <c r="C514" s="258"/>
      <c r="D514" s="5"/>
      <c r="E514" s="256"/>
      <c r="F514" s="257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</row>
    <row r="515" spans="1:52" s="80" customFormat="1" ht="12.75">
      <c r="A515" s="253"/>
      <c r="B515" s="254"/>
      <c r="C515" s="258"/>
      <c r="D515" s="5"/>
      <c r="E515" s="256"/>
      <c r="F515" s="257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</row>
    <row r="516" spans="1:52" s="80" customFormat="1" ht="12.75">
      <c r="A516" s="253"/>
      <c r="B516" s="254"/>
      <c r="C516" s="258"/>
      <c r="D516" s="5"/>
      <c r="E516" s="256"/>
      <c r="F516" s="257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</row>
    <row r="517" spans="1:52" s="80" customFormat="1" ht="12.75">
      <c r="A517" s="253"/>
      <c r="B517" s="254"/>
      <c r="C517" s="258"/>
      <c r="D517" s="5"/>
      <c r="E517" s="256"/>
      <c r="F517" s="257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</row>
    <row r="518" spans="1:52" s="80" customFormat="1" ht="12.75">
      <c r="A518" s="253"/>
      <c r="B518" s="254"/>
      <c r="C518" s="258"/>
      <c r="D518" s="5"/>
      <c r="E518" s="256"/>
      <c r="F518" s="257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</row>
    <row r="519" spans="1:52" s="80" customFormat="1" ht="12.75">
      <c r="A519" s="253"/>
      <c r="B519" s="254"/>
      <c r="C519" s="258"/>
      <c r="D519" s="5"/>
      <c r="E519" s="256"/>
      <c r="F519" s="257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</row>
    <row r="520" spans="1:52" s="80" customFormat="1" ht="12.75">
      <c r="A520" s="253"/>
      <c r="B520" s="254"/>
      <c r="C520" s="258"/>
      <c r="D520" s="5"/>
      <c r="E520" s="256"/>
      <c r="F520" s="257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</row>
    <row r="521" spans="1:52" s="80" customFormat="1" ht="12.75">
      <c r="A521" s="253"/>
      <c r="B521" s="254"/>
      <c r="C521" s="258"/>
      <c r="D521" s="5"/>
      <c r="E521" s="256"/>
      <c r="F521" s="257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</row>
    <row r="522" spans="1:52" s="80" customFormat="1" ht="12.75">
      <c r="A522" s="253"/>
      <c r="B522" s="254"/>
      <c r="C522" s="258"/>
      <c r="D522" s="5"/>
      <c r="E522" s="256"/>
      <c r="F522" s="257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</row>
    <row r="523" spans="1:52" s="80" customFormat="1" ht="12.75">
      <c r="A523" s="253"/>
      <c r="B523" s="254"/>
      <c r="C523" s="258"/>
      <c r="D523" s="5"/>
      <c r="E523" s="256"/>
      <c r="F523" s="257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</row>
    <row r="524" spans="1:52" s="80" customFormat="1" ht="12.75">
      <c r="A524" s="253"/>
      <c r="B524" s="254"/>
      <c r="C524" s="258"/>
      <c r="D524" s="5"/>
      <c r="E524" s="256"/>
      <c r="F524" s="257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</row>
    <row r="525" spans="1:52" s="80" customFormat="1" ht="12.75">
      <c r="A525" s="253"/>
      <c r="B525" s="254"/>
      <c r="C525" s="258"/>
      <c r="D525" s="5"/>
      <c r="E525" s="256"/>
      <c r="F525" s="257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</row>
    <row r="526" spans="1:52" s="80" customFormat="1" ht="12.75">
      <c r="A526" s="253"/>
      <c r="B526" s="254"/>
      <c r="C526" s="258"/>
      <c r="D526" s="5"/>
      <c r="E526" s="256"/>
      <c r="F526" s="257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</row>
    <row r="527" spans="1:52" s="80" customFormat="1" ht="12.75">
      <c r="A527" s="253"/>
      <c r="B527" s="254"/>
      <c r="C527" s="258"/>
      <c r="D527" s="5"/>
      <c r="E527" s="256"/>
      <c r="F527" s="257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</row>
    <row r="528" spans="1:52" s="80" customFormat="1" ht="12.75">
      <c r="A528" s="253"/>
      <c r="B528" s="254"/>
      <c r="C528" s="258"/>
      <c r="D528" s="5"/>
      <c r="E528" s="256"/>
      <c r="F528" s="257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</row>
    <row r="529" spans="1:52" s="80" customFormat="1" ht="12.75">
      <c r="A529" s="253"/>
      <c r="B529" s="254"/>
      <c r="C529" s="258"/>
      <c r="D529" s="5"/>
      <c r="E529" s="256"/>
      <c r="F529" s="257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</row>
    <row r="530" spans="1:52" s="80" customFormat="1" ht="12.75">
      <c r="A530" s="253"/>
      <c r="B530" s="254"/>
      <c r="C530" s="258"/>
      <c r="D530" s="5"/>
      <c r="E530" s="256"/>
      <c r="F530" s="257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</row>
    <row r="531" spans="1:52" s="80" customFormat="1" ht="12.75">
      <c r="A531" s="253"/>
      <c r="B531" s="254"/>
      <c r="C531" s="258"/>
      <c r="D531" s="5"/>
      <c r="E531" s="256"/>
      <c r="F531" s="257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</row>
    <row r="532" spans="1:52" s="80" customFormat="1" ht="12.75">
      <c r="A532" s="253"/>
      <c r="B532" s="254"/>
      <c r="C532" s="258"/>
      <c r="D532" s="5"/>
      <c r="E532" s="256"/>
      <c r="F532" s="257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</row>
    <row r="533" spans="1:52" s="80" customFormat="1" ht="12.75">
      <c r="A533" s="253"/>
      <c r="B533" s="254"/>
      <c r="C533" s="258"/>
      <c r="D533" s="5"/>
      <c r="E533" s="256"/>
      <c r="F533" s="257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</row>
    <row r="534" spans="1:52" s="80" customFormat="1" ht="12.75">
      <c r="A534" s="253"/>
      <c r="B534" s="254"/>
      <c r="C534" s="258"/>
      <c r="D534" s="5"/>
      <c r="E534" s="256"/>
      <c r="F534" s="257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</row>
    <row r="535" spans="1:52" s="80" customFormat="1" ht="12.75">
      <c r="A535" s="253"/>
      <c r="B535" s="254"/>
      <c r="C535" s="258"/>
      <c r="D535" s="5"/>
      <c r="E535" s="256"/>
      <c r="F535" s="257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</row>
    <row r="536" spans="1:52" s="80" customFormat="1" ht="12.75">
      <c r="A536" s="253"/>
      <c r="B536" s="254"/>
      <c r="C536" s="258"/>
      <c r="D536" s="5"/>
      <c r="E536" s="256"/>
      <c r="F536" s="257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</row>
    <row r="537" spans="1:52" s="80" customFormat="1" ht="12.75">
      <c r="A537" s="253"/>
      <c r="B537" s="254"/>
      <c r="C537" s="258"/>
      <c r="D537" s="5"/>
      <c r="E537" s="256"/>
      <c r="F537" s="257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</row>
    <row r="538" spans="1:52" s="80" customFormat="1" ht="12.75">
      <c r="A538" s="253"/>
      <c r="B538" s="254"/>
      <c r="C538" s="258"/>
      <c r="D538" s="5"/>
      <c r="E538" s="256"/>
      <c r="F538" s="257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</row>
    <row r="539" spans="1:52" s="80" customFormat="1" ht="12.75">
      <c r="A539" s="253"/>
      <c r="B539" s="254"/>
      <c r="C539" s="258"/>
      <c r="D539" s="5"/>
      <c r="E539" s="256"/>
      <c r="F539" s="257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</row>
    <row r="540" spans="1:52" s="80" customFormat="1" ht="12.75">
      <c r="A540" s="253"/>
      <c r="B540" s="254"/>
      <c r="C540" s="258"/>
      <c r="D540" s="5"/>
      <c r="E540" s="256"/>
      <c r="F540" s="257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</row>
    <row r="541" spans="1:52" s="80" customFormat="1" ht="12.75">
      <c r="A541" s="253"/>
      <c r="B541" s="254"/>
      <c r="C541" s="258"/>
      <c r="D541" s="5"/>
      <c r="E541" s="256"/>
      <c r="F541" s="257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</row>
    <row r="542" spans="1:52" s="80" customFormat="1" ht="12.75">
      <c r="A542" s="253"/>
      <c r="B542" s="254"/>
      <c r="C542" s="258"/>
      <c r="D542" s="5"/>
      <c r="E542" s="256"/>
      <c r="F542" s="257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</row>
    <row r="543" spans="1:52" s="80" customFormat="1" ht="12.75">
      <c r="A543" s="253"/>
      <c r="B543" s="254"/>
      <c r="C543" s="258"/>
      <c r="D543" s="5"/>
      <c r="E543" s="256"/>
      <c r="F543" s="257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</row>
    <row r="544" spans="1:52" s="80" customFormat="1" ht="12.75">
      <c r="A544" s="253"/>
      <c r="B544" s="254"/>
      <c r="C544" s="258"/>
      <c r="D544" s="5"/>
      <c r="E544" s="256"/>
      <c r="F544" s="257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</row>
    <row r="545" spans="1:52" s="80" customFormat="1" ht="12.75">
      <c r="A545" s="253"/>
      <c r="B545" s="254"/>
      <c r="C545" s="258"/>
      <c r="D545" s="5"/>
      <c r="E545" s="256"/>
      <c r="F545" s="257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</row>
    <row r="546" spans="1:52" s="80" customFormat="1" ht="12.75">
      <c r="A546" s="253"/>
      <c r="B546" s="254"/>
      <c r="C546" s="258"/>
      <c r="D546" s="5"/>
      <c r="E546" s="256"/>
      <c r="F546" s="257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</row>
    <row r="547" spans="1:52" s="80" customFormat="1" ht="12.75">
      <c r="A547" s="253"/>
      <c r="B547" s="254"/>
      <c r="C547" s="258"/>
      <c r="D547" s="5"/>
      <c r="E547" s="256"/>
      <c r="F547" s="257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</row>
    <row r="548" spans="1:52" s="80" customFormat="1" ht="12.75">
      <c r="A548" s="253"/>
      <c r="B548" s="254"/>
      <c r="C548" s="258"/>
      <c r="D548" s="5"/>
      <c r="E548" s="256"/>
      <c r="F548" s="257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</row>
    <row r="549" spans="1:52" s="80" customFormat="1" ht="12.75">
      <c r="A549" s="253"/>
      <c r="B549" s="254"/>
      <c r="C549" s="258"/>
      <c r="D549" s="5"/>
      <c r="E549" s="256"/>
      <c r="F549" s="257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</row>
    <row r="550" spans="1:52" s="80" customFormat="1" ht="12.75">
      <c r="A550" s="253"/>
      <c r="B550" s="254"/>
      <c r="C550" s="258"/>
      <c r="D550" s="5"/>
      <c r="E550" s="256"/>
      <c r="F550" s="257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</row>
    <row r="551" spans="1:52" s="80" customFormat="1" ht="12.75">
      <c r="A551" s="253"/>
      <c r="B551" s="254"/>
      <c r="C551" s="258"/>
      <c r="D551" s="5"/>
      <c r="E551" s="256"/>
      <c r="F551" s="257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</row>
    <row r="552" spans="1:52" s="80" customFormat="1" ht="12.75">
      <c r="A552" s="253"/>
      <c r="B552" s="254"/>
      <c r="C552" s="258"/>
      <c r="D552" s="5"/>
      <c r="E552" s="256"/>
      <c r="F552" s="257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</row>
    <row r="553" spans="1:52" s="80" customFormat="1" ht="12.75">
      <c r="A553" s="253"/>
      <c r="B553" s="254"/>
      <c r="C553" s="258"/>
      <c r="D553" s="5"/>
      <c r="E553" s="256"/>
      <c r="F553" s="257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</row>
    <row r="554" spans="1:52" s="80" customFormat="1" ht="12.75">
      <c r="A554" s="253"/>
      <c r="B554" s="254"/>
      <c r="C554" s="258"/>
      <c r="D554" s="5"/>
      <c r="E554" s="256"/>
      <c r="F554" s="257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</row>
    <row r="555" spans="1:52" s="80" customFormat="1" ht="12.75">
      <c r="A555" s="253"/>
      <c r="B555" s="254"/>
      <c r="C555" s="258"/>
      <c r="D555" s="5"/>
      <c r="E555" s="256"/>
      <c r="F555" s="257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</row>
    <row r="556" spans="1:52" s="80" customFormat="1" ht="12.75">
      <c r="A556" s="253"/>
      <c r="B556" s="254"/>
      <c r="C556" s="258"/>
      <c r="D556" s="5"/>
      <c r="E556" s="256"/>
      <c r="F556" s="257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</row>
    <row r="557" spans="1:52" s="80" customFormat="1" ht="12.75">
      <c r="A557" s="253"/>
      <c r="B557" s="254"/>
      <c r="C557" s="258"/>
      <c r="D557" s="5"/>
      <c r="E557" s="256"/>
      <c r="F557" s="257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</row>
    <row r="558" spans="1:52" s="80" customFormat="1" ht="12.75">
      <c r="A558" s="253"/>
      <c r="B558" s="254"/>
      <c r="C558" s="258"/>
      <c r="D558" s="5"/>
      <c r="E558" s="256"/>
      <c r="F558" s="257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</row>
    <row r="559" spans="1:52" s="80" customFormat="1" ht="12.75">
      <c r="A559" s="253"/>
      <c r="B559" s="254"/>
      <c r="C559" s="258"/>
      <c r="D559" s="5"/>
      <c r="E559" s="256"/>
      <c r="F559" s="257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</row>
    <row r="560" spans="1:52" s="80" customFormat="1" ht="12.75">
      <c r="A560" s="253"/>
      <c r="B560" s="254"/>
      <c r="C560" s="258"/>
      <c r="D560" s="5"/>
      <c r="E560" s="256"/>
      <c r="F560" s="257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</row>
    <row r="561" spans="1:52" s="80" customFormat="1" ht="12.75">
      <c r="A561" s="253"/>
      <c r="B561" s="254"/>
      <c r="C561" s="258"/>
      <c r="D561" s="5"/>
      <c r="E561" s="256"/>
      <c r="F561" s="257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</row>
    <row r="562" spans="1:52" s="80" customFormat="1" ht="12.75">
      <c r="A562" s="253"/>
      <c r="B562" s="254"/>
      <c r="C562" s="258"/>
      <c r="D562" s="5"/>
      <c r="E562" s="256"/>
      <c r="F562" s="257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</row>
    <row r="563" spans="1:52" s="80" customFormat="1" ht="12.75">
      <c r="A563" s="253"/>
      <c r="B563" s="254"/>
      <c r="C563" s="258"/>
      <c r="D563" s="5"/>
      <c r="E563" s="256"/>
      <c r="F563" s="257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</row>
    <row r="564" spans="1:52" s="80" customFormat="1" ht="12.75">
      <c r="A564" s="253"/>
      <c r="B564" s="254"/>
      <c r="C564" s="258"/>
      <c r="D564" s="5"/>
      <c r="E564" s="256"/>
      <c r="F564" s="257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</row>
    <row r="565" spans="1:52" s="80" customFormat="1" ht="12.75">
      <c r="A565" s="253"/>
      <c r="B565" s="254"/>
      <c r="C565" s="258"/>
      <c r="D565" s="5"/>
      <c r="E565" s="256"/>
      <c r="F565" s="257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</row>
    <row r="566" spans="1:52" s="80" customFormat="1" ht="12.75">
      <c r="A566" s="253"/>
      <c r="B566" s="254"/>
      <c r="C566" s="258"/>
      <c r="D566" s="5"/>
      <c r="E566" s="256"/>
      <c r="F566" s="257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</row>
    <row r="567" spans="1:52" s="80" customFormat="1" ht="12.75">
      <c r="A567" s="253"/>
      <c r="B567" s="254"/>
      <c r="C567" s="258"/>
      <c r="D567" s="5"/>
      <c r="E567" s="256"/>
      <c r="F567" s="257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</row>
    <row r="568" spans="1:52" s="80" customFormat="1" ht="12.75">
      <c r="A568" s="253"/>
      <c r="B568" s="254"/>
      <c r="C568" s="258"/>
      <c r="D568" s="5"/>
      <c r="E568" s="256"/>
      <c r="F568" s="257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</row>
    <row r="569" spans="1:52" s="80" customFormat="1" ht="12.75">
      <c r="A569" s="253"/>
      <c r="B569" s="254"/>
      <c r="C569" s="258"/>
      <c r="D569" s="5"/>
      <c r="E569" s="256"/>
      <c r="F569" s="257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</row>
    <row r="570" spans="1:52" s="80" customFormat="1" ht="12.75">
      <c r="A570" s="253"/>
      <c r="B570" s="254"/>
      <c r="C570" s="258"/>
      <c r="D570" s="5"/>
      <c r="E570" s="256"/>
      <c r="F570" s="257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</row>
    <row r="571" spans="1:52" s="80" customFormat="1" ht="12.75">
      <c r="A571" s="253"/>
      <c r="B571" s="254"/>
      <c r="C571" s="258"/>
      <c r="D571" s="5"/>
      <c r="E571" s="256"/>
      <c r="F571" s="257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</row>
    <row r="572" spans="1:52" s="80" customFormat="1" ht="12.75">
      <c r="A572" s="253"/>
      <c r="B572" s="254"/>
      <c r="C572" s="258"/>
      <c r="D572" s="5"/>
      <c r="E572" s="256"/>
      <c r="F572" s="257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</row>
    <row r="573" spans="1:52" s="80" customFormat="1" ht="12.75">
      <c r="A573" s="253"/>
      <c r="B573" s="254"/>
      <c r="C573" s="258"/>
      <c r="D573" s="5"/>
      <c r="E573" s="256"/>
      <c r="F573" s="257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</row>
    <row r="574" spans="1:52" s="80" customFormat="1" ht="12.75">
      <c r="A574" s="253"/>
      <c r="B574" s="254"/>
      <c r="C574" s="258"/>
      <c r="D574" s="5"/>
      <c r="E574" s="256"/>
      <c r="F574" s="257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</row>
    <row r="575" spans="1:52" s="80" customFormat="1" ht="12.75">
      <c r="A575" s="253"/>
      <c r="B575" s="254"/>
      <c r="C575" s="258"/>
      <c r="D575" s="5"/>
      <c r="E575" s="256"/>
      <c r="F575" s="257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</row>
    <row r="576" spans="1:52" s="80" customFormat="1" ht="12.75">
      <c r="A576" s="253"/>
      <c r="B576" s="254"/>
      <c r="C576" s="258"/>
      <c r="D576" s="5"/>
      <c r="E576" s="256"/>
      <c r="F576" s="257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</row>
    <row r="577" spans="1:52" s="80" customFormat="1" ht="12.75">
      <c r="A577" s="253"/>
      <c r="B577" s="254"/>
      <c r="C577" s="258"/>
      <c r="D577" s="5"/>
      <c r="E577" s="256"/>
      <c r="F577" s="257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</row>
    <row r="578" spans="1:52" s="80" customFormat="1" ht="12.75">
      <c r="A578" s="253"/>
      <c r="B578" s="254"/>
      <c r="C578" s="258"/>
      <c r="D578" s="5"/>
      <c r="E578" s="256"/>
      <c r="F578" s="257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</row>
    <row r="579" spans="1:52" s="80" customFormat="1" ht="12.75">
      <c r="A579" s="253"/>
      <c r="B579" s="254"/>
      <c r="C579" s="258"/>
      <c r="D579" s="5"/>
      <c r="E579" s="256"/>
      <c r="F579" s="257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</row>
    <row r="580" spans="1:52" s="80" customFormat="1" ht="12.75">
      <c r="A580" s="253"/>
      <c r="B580" s="254"/>
      <c r="C580" s="258"/>
      <c r="D580" s="5"/>
      <c r="E580" s="256"/>
      <c r="F580" s="257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</row>
    <row r="581" spans="1:52" s="80" customFormat="1" ht="12.75">
      <c r="A581" s="253"/>
      <c r="B581" s="254"/>
      <c r="C581" s="258"/>
      <c r="D581" s="5"/>
      <c r="E581" s="256"/>
      <c r="F581" s="257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</row>
    <row r="582" spans="1:52" s="80" customFormat="1" ht="12.75">
      <c r="A582" s="248"/>
      <c r="B582" s="249"/>
      <c r="C582" s="250"/>
      <c r="D582" s="243"/>
      <c r="E582" s="251"/>
      <c r="F582" s="252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</row>
    <row r="583" spans="1:52" s="80" customFormat="1" ht="12.75">
      <c r="A583" s="21"/>
      <c r="B583" s="107"/>
      <c r="C583" s="178"/>
      <c r="E583" s="90"/>
      <c r="F583" s="242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</row>
    <row r="584" spans="1:52" s="80" customFormat="1" ht="12.75">
      <c r="A584" s="21"/>
      <c r="B584" s="107"/>
      <c r="C584" s="178"/>
      <c r="E584" s="90"/>
      <c r="F584" s="242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</row>
    <row r="585" spans="1:52" s="80" customFormat="1" ht="12.75">
      <c r="A585" s="21"/>
      <c r="B585" s="107"/>
      <c r="C585" s="178"/>
      <c r="E585" s="90"/>
      <c r="F585" s="242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</row>
    <row r="586" spans="1:52" s="80" customFormat="1" ht="12.75">
      <c r="A586" s="21"/>
      <c r="B586" s="107"/>
      <c r="C586" s="178"/>
      <c r="E586" s="90"/>
      <c r="F586" s="242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</row>
    <row r="587" spans="1:52" s="80" customFormat="1" ht="12.75">
      <c r="A587" s="21"/>
      <c r="B587" s="107"/>
      <c r="C587" s="178"/>
      <c r="E587" s="90"/>
      <c r="F587" s="242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</row>
    <row r="588" spans="1:52" s="80" customFormat="1" ht="12.75">
      <c r="A588" s="21"/>
      <c r="B588" s="107"/>
      <c r="C588" s="178"/>
      <c r="E588" s="90"/>
      <c r="F588" s="242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</row>
    <row r="589" spans="1:52" s="80" customFormat="1" ht="12.75">
      <c r="A589" s="21"/>
      <c r="B589" s="107"/>
      <c r="C589" s="178"/>
      <c r="E589" s="90"/>
      <c r="F589" s="242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</row>
    <row r="590" spans="1:52" s="80" customFormat="1" ht="12.75">
      <c r="A590" s="21"/>
      <c r="B590" s="107"/>
      <c r="C590" s="178"/>
      <c r="E590" s="90"/>
      <c r="F590" s="242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</row>
    <row r="591" spans="1:52" s="80" customFormat="1" ht="12.75">
      <c r="A591" s="21"/>
      <c r="B591" s="107"/>
      <c r="C591" s="178"/>
      <c r="E591" s="90"/>
      <c r="F591" s="242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</row>
    <row r="592" spans="1:52" s="80" customFormat="1" ht="12.75">
      <c r="A592" s="21"/>
      <c r="B592" s="107"/>
      <c r="C592" s="178"/>
      <c r="E592" s="90"/>
      <c r="F592" s="242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</row>
    <row r="593" spans="1:52" s="80" customFormat="1" ht="12.75">
      <c r="A593" s="21"/>
      <c r="B593" s="107"/>
      <c r="C593" s="178"/>
      <c r="E593" s="90"/>
      <c r="F593" s="242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</row>
    <row r="594" spans="1:52" s="80" customFormat="1" ht="12.75">
      <c r="A594" s="21"/>
      <c r="B594" s="107"/>
      <c r="C594" s="178"/>
      <c r="E594" s="90"/>
      <c r="F594" s="242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</row>
    <row r="595" spans="1:52" s="80" customFormat="1" ht="12.75">
      <c r="A595" s="21"/>
      <c r="B595" s="107"/>
      <c r="C595" s="178"/>
      <c r="E595" s="90"/>
      <c r="F595" s="242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</row>
    <row r="596" spans="1:52" s="80" customFormat="1" ht="12.75">
      <c r="A596" s="21"/>
      <c r="B596" s="107"/>
      <c r="C596" s="178"/>
      <c r="E596" s="90"/>
      <c r="F596" s="242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</row>
    <row r="597" spans="1:52" s="80" customFormat="1" ht="12.75">
      <c r="A597" s="21"/>
      <c r="B597" s="107"/>
      <c r="C597" s="178"/>
      <c r="E597" s="90"/>
      <c r="F597" s="242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</row>
    <row r="598" spans="1:52" s="80" customFormat="1" ht="12.75">
      <c r="A598" s="21"/>
      <c r="B598" s="107"/>
      <c r="C598" s="178"/>
      <c r="E598" s="90"/>
      <c r="F598" s="242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</row>
    <row r="599" spans="1:52" s="80" customFormat="1" ht="12.75">
      <c r="A599" s="21"/>
      <c r="B599" s="107"/>
      <c r="C599" s="178"/>
      <c r="E599" s="90"/>
      <c r="F599" s="242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</row>
    <row r="600" spans="1:52" s="80" customFormat="1" ht="12.75">
      <c r="A600" s="21"/>
      <c r="B600" s="107"/>
      <c r="C600" s="178"/>
      <c r="E600" s="90"/>
      <c r="F600" s="242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</row>
    <row r="601" spans="1:52" s="80" customFormat="1" ht="12.75">
      <c r="A601" s="21"/>
      <c r="B601" s="107"/>
      <c r="C601" s="178"/>
      <c r="E601" s="90"/>
      <c r="F601" s="242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</row>
    <row r="602" spans="1:52" s="80" customFormat="1" ht="12.75">
      <c r="A602" s="21"/>
      <c r="B602" s="107"/>
      <c r="C602" s="178"/>
      <c r="E602" s="90"/>
      <c r="F602" s="242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</row>
    <row r="603" spans="1:52" s="80" customFormat="1" ht="12.75">
      <c r="A603" s="21"/>
      <c r="B603" s="107"/>
      <c r="C603" s="178"/>
      <c r="E603" s="90"/>
      <c r="F603" s="242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</row>
    <row r="604" spans="1:52" s="80" customFormat="1" ht="12.75">
      <c r="A604" s="21"/>
      <c r="B604" s="107"/>
      <c r="C604" s="178"/>
      <c r="E604" s="90"/>
      <c r="F604" s="242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</row>
    <row r="605" spans="1:52" s="80" customFormat="1" ht="12.75">
      <c r="A605" s="21"/>
      <c r="B605" s="107"/>
      <c r="C605" s="178"/>
      <c r="E605" s="90"/>
      <c r="F605" s="242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</row>
    <row r="606" spans="1:52" s="80" customFormat="1" ht="12.75">
      <c r="A606" s="21"/>
      <c r="B606" s="107"/>
      <c r="C606" s="178"/>
      <c r="E606" s="90"/>
      <c r="F606" s="242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</row>
    <row r="607" spans="1:52" s="80" customFormat="1" ht="12.75">
      <c r="A607" s="21"/>
      <c r="B607" s="107"/>
      <c r="C607" s="178"/>
      <c r="E607" s="90"/>
      <c r="F607" s="242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</row>
    <row r="608" spans="1:52" s="80" customFormat="1" ht="12.75">
      <c r="A608" s="21"/>
      <c r="B608" s="107"/>
      <c r="C608" s="178"/>
      <c r="E608" s="90"/>
      <c r="F608" s="242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</row>
    <row r="609" spans="1:52" s="80" customFormat="1" ht="12.75">
      <c r="A609" s="21"/>
      <c r="B609" s="107"/>
      <c r="C609" s="178"/>
      <c r="E609" s="90"/>
      <c r="F609" s="242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</row>
    <row r="610" spans="1:52" s="80" customFormat="1" ht="12.75">
      <c r="A610" s="21"/>
      <c r="B610" s="107"/>
      <c r="C610" s="178"/>
      <c r="E610" s="90"/>
      <c r="F610" s="242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</row>
    <row r="611" spans="1:52" s="80" customFormat="1" ht="12.75">
      <c r="A611" s="21"/>
      <c r="B611" s="107"/>
      <c r="C611" s="178"/>
      <c r="E611" s="90"/>
      <c r="F611" s="242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</row>
    <row r="612" spans="1:52" s="80" customFormat="1" ht="12.75">
      <c r="A612" s="21"/>
      <c r="B612" s="107"/>
      <c r="C612" s="178"/>
      <c r="E612" s="90"/>
      <c r="F612" s="242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</row>
    <row r="613" spans="1:52" s="80" customFormat="1" ht="12.75">
      <c r="A613" s="21"/>
      <c r="B613" s="107"/>
      <c r="C613" s="178"/>
      <c r="E613" s="90"/>
      <c r="F613" s="242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</row>
    <row r="614" spans="1:52" s="80" customFormat="1" ht="12.75">
      <c r="A614" s="21"/>
      <c r="B614" s="107"/>
      <c r="C614" s="178"/>
      <c r="E614" s="90"/>
      <c r="F614" s="242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</row>
    <row r="615" spans="1:52" s="80" customFormat="1" ht="12.75">
      <c r="A615" s="21"/>
      <c r="B615" s="107"/>
      <c r="C615" s="178"/>
      <c r="E615" s="90"/>
      <c r="F615" s="242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</row>
    <row r="616" spans="1:52" s="80" customFormat="1" ht="12.75">
      <c r="A616" s="21"/>
      <c r="B616" s="107"/>
      <c r="C616" s="178"/>
      <c r="E616" s="90"/>
      <c r="F616" s="242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</row>
    <row r="617" spans="1:52" s="80" customFormat="1" ht="12.75">
      <c r="A617" s="21"/>
      <c r="B617" s="107"/>
      <c r="C617" s="178"/>
      <c r="E617" s="90"/>
      <c r="F617" s="242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</row>
    <row r="618" spans="1:52" s="80" customFormat="1" ht="12.75">
      <c r="A618" s="21"/>
      <c r="B618" s="107"/>
      <c r="C618" s="178"/>
      <c r="E618" s="90"/>
      <c r="F618" s="242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</row>
    <row r="619" spans="1:52" s="80" customFormat="1" ht="12.75">
      <c r="A619" s="21"/>
      <c r="B619" s="107"/>
      <c r="C619" s="178"/>
      <c r="E619" s="90"/>
      <c r="F619" s="242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</row>
    <row r="620" spans="1:52" s="80" customFormat="1" ht="12.75">
      <c r="A620" s="21"/>
      <c r="B620" s="107"/>
      <c r="C620" s="178"/>
      <c r="E620" s="90"/>
      <c r="F620" s="242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</row>
    <row r="621" spans="1:52" s="80" customFormat="1" ht="12.75">
      <c r="A621" s="21"/>
      <c r="B621" s="107"/>
      <c r="C621" s="178"/>
      <c r="E621" s="90"/>
      <c r="F621" s="242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</row>
    <row r="622" spans="1:52" s="80" customFormat="1" ht="12.75">
      <c r="A622" s="21"/>
      <c r="B622" s="107"/>
      <c r="C622" s="178"/>
      <c r="E622" s="90"/>
      <c r="F622" s="242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</row>
    <row r="623" spans="1:52" s="80" customFormat="1" ht="12.75">
      <c r="A623" s="21"/>
      <c r="B623" s="107"/>
      <c r="C623" s="178"/>
      <c r="E623" s="90"/>
      <c r="F623" s="242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</row>
    <row r="624" spans="1:52" s="80" customFormat="1" ht="12.75">
      <c r="A624" s="21"/>
      <c r="B624" s="107"/>
      <c r="C624" s="178"/>
      <c r="E624" s="90"/>
      <c r="F624" s="242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</row>
    <row r="625" spans="1:52" s="80" customFormat="1" ht="12.75">
      <c r="A625" s="21"/>
      <c r="B625" s="107"/>
      <c r="C625" s="178"/>
      <c r="E625" s="90"/>
      <c r="F625" s="242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</row>
    <row r="626" spans="1:52" s="80" customFormat="1" ht="12.75">
      <c r="A626" s="21"/>
      <c r="B626" s="107"/>
      <c r="C626" s="178"/>
      <c r="E626" s="90"/>
      <c r="F626" s="242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</row>
    <row r="627" spans="1:52" s="80" customFormat="1" ht="12.75">
      <c r="A627" s="21"/>
      <c r="B627" s="107"/>
      <c r="C627" s="178"/>
      <c r="E627" s="90"/>
      <c r="F627" s="242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</row>
    <row r="628" spans="1:52" s="80" customFormat="1" ht="12.75">
      <c r="A628" s="21"/>
      <c r="B628" s="107"/>
      <c r="C628" s="178"/>
      <c r="E628" s="90"/>
      <c r="F628" s="242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</row>
    <row r="629" spans="1:52" s="80" customFormat="1" ht="12.75">
      <c r="A629" s="21"/>
      <c r="B629" s="107"/>
      <c r="C629" s="178"/>
      <c r="E629" s="90"/>
      <c r="F629" s="242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</row>
    <row r="630" spans="1:52" s="80" customFormat="1" ht="12.75">
      <c r="A630" s="21"/>
      <c r="B630" s="107"/>
      <c r="C630" s="178"/>
      <c r="E630" s="90"/>
      <c r="F630" s="242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</row>
    <row r="631" spans="1:52" s="80" customFormat="1" ht="12.75">
      <c r="A631" s="21"/>
      <c r="B631" s="107"/>
      <c r="C631" s="178"/>
      <c r="E631" s="90"/>
      <c r="F631" s="242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</row>
    <row r="632" spans="1:52" s="80" customFormat="1" ht="12.75">
      <c r="A632" s="21"/>
      <c r="B632" s="107"/>
      <c r="C632" s="178"/>
      <c r="E632" s="90"/>
      <c r="F632" s="242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</row>
    <row r="633" spans="1:52" s="80" customFormat="1" ht="12.75">
      <c r="A633" s="21"/>
      <c r="B633" s="107"/>
      <c r="C633" s="178"/>
      <c r="E633" s="90"/>
      <c r="F633" s="242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</row>
    <row r="634" spans="1:52" s="80" customFormat="1" ht="12.75">
      <c r="A634" s="21"/>
      <c r="B634" s="107"/>
      <c r="C634" s="178"/>
      <c r="E634" s="90"/>
      <c r="F634" s="229"/>
      <c r="G634" s="243"/>
      <c r="H634" s="243"/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  <c r="AJ634" s="243"/>
      <c r="AK634" s="243"/>
      <c r="AL634" s="243"/>
      <c r="AM634" s="243"/>
      <c r="AN634" s="243"/>
      <c r="AO634" s="243"/>
      <c r="AP634" s="243"/>
      <c r="AQ634" s="243"/>
      <c r="AR634" s="243"/>
      <c r="AS634" s="243"/>
      <c r="AT634" s="243"/>
      <c r="AU634" s="243"/>
      <c r="AV634" s="243"/>
      <c r="AW634" s="243"/>
      <c r="AX634" s="243"/>
      <c r="AY634" s="243"/>
      <c r="AZ634" s="243"/>
    </row>
    <row r="635" spans="1:6" s="80" customFormat="1" ht="12.75">
      <c r="A635" s="21"/>
      <c r="B635" s="107"/>
      <c r="C635" s="178"/>
      <c r="E635" s="90"/>
      <c r="F635" s="229"/>
    </row>
    <row r="636" spans="1:6" s="80" customFormat="1" ht="12.75">
      <c r="A636" s="21"/>
      <c r="B636" s="107"/>
      <c r="C636" s="178"/>
      <c r="E636" s="90"/>
      <c r="F636" s="229"/>
    </row>
    <row r="637" spans="1:6" s="80" customFormat="1" ht="12.75">
      <c r="A637" s="21"/>
      <c r="B637" s="107"/>
      <c r="C637" s="178"/>
      <c r="E637" s="90"/>
      <c r="F637" s="229"/>
    </row>
    <row r="638" spans="1:6" s="80" customFormat="1" ht="12.75">
      <c r="A638" s="21"/>
      <c r="B638" s="107"/>
      <c r="C638" s="178"/>
      <c r="E638" s="90"/>
      <c r="F638" s="229"/>
    </row>
    <row r="639" spans="1:6" s="80" customFormat="1" ht="12.75">
      <c r="A639" s="21"/>
      <c r="B639" s="107"/>
      <c r="C639" s="178"/>
      <c r="E639" s="90"/>
      <c r="F639" s="229"/>
    </row>
    <row r="640" spans="1:6" s="80" customFormat="1" ht="12.75">
      <c r="A640" s="21"/>
      <c r="B640" s="107"/>
      <c r="C640" s="178"/>
      <c r="E640" s="90"/>
      <c r="F640" s="229"/>
    </row>
    <row r="641" spans="1:6" s="80" customFormat="1" ht="12.75">
      <c r="A641" s="21"/>
      <c r="B641" s="107"/>
      <c r="C641" s="178"/>
      <c r="E641" s="90"/>
      <c r="F641" s="229"/>
    </row>
    <row r="642" spans="1:6" s="80" customFormat="1" ht="12.75">
      <c r="A642" s="21"/>
      <c r="B642" s="107"/>
      <c r="C642" s="178"/>
      <c r="E642" s="90"/>
      <c r="F642" s="229"/>
    </row>
    <row r="643" spans="1:6" s="80" customFormat="1" ht="12.75">
      <c r="A643" s="21"/>
      <c r="B643" s="107"/>
      <c r="C643" s="178"/>
      <c r="E643" s="90"/>
      <c r="F643" s="229"/>
    </row>
    <row r="644" spans="1:6" s="80" customFormat="1" ht="12.75">
      <c r="A644" s="21"/>
      <c r="B644" s="107"/>
      <c r="C644" s="178"/>
      <c r="E644" s="90"/>
      <c r="F644" s="229"/>
    </row>
    <row r="645" spans="1:6" s="80" customFormat="1" ht="12.75">
      <c r="A645" s="21"/>
      <c r="B645" s="107"/>
      <c r="C645" s="178"/>
      <c r="E645" s="90"/>
      <c r="F645" s="229"/>
    </row>
    <row r="646" spans="1:6" s="80" customFormat="1" ht="12.75">
      <c r="A646" s="21"/>
      <c r="B646" s="107"/>
      <c r="C646" s="178"/>
      <c r="E646" s="90"/>
      <c r="F646" s="229"/>
    </row>
    <row r="647" spans="1:6" s="80" customFormat="1" ht="12.75">
      <c r="A647" s="21"/>
      <c r="B647" s="107"/>
      <c r="C647" s="178"/>
      <c r="E647" s="90"/>
      <c r="F647" s="229"/>
    </row>
    <row r="648" spans="1:6" s="80" customFormat="1" ht="12.75">
      <c r="A648" s="21"/>
      <c r="B648" s="107"/>
      <c r="C648" s="178"/>
      <c r="E648" s="90"/>
      <c r="F648" s="229"/>
    </row>
    <row r="649" spans="1:6" s="80" customFormat="1" ht="12.75">
      <c r="A649" s="21"/>
      <c r="B649" s="107"/>
      <c r="C649" s="178"/>
      <c r="E649" s="90"/>
      <c r="F649" s="229"/>
    </row>
    <row r="650" spans="1:6" s="80" customFormat="1" ht="12.75">
      <c r="A650" s="21"/>
      <c r="B650" s="107"/>
      <c r="C650" s="178"/>
      <c r="E650" s="90"/>
      <c r="F650" s="229"/>
    </row>
    <row r="651" spans="1:6" s="80" customFormat="1" ht="12.75">
      <c r="A651" s="21"/>
      <c r="B651" s="107"/>
      <c r="C651" s="178"/>
      <c r="E651" s="90"/>
      <c r="F651" s="229"/>
    </row>
    <row r="652" spans="1:6" s="80" customFormat="1" ht="12.75">
      <c r="A652" s="21"/>
      <c r="B652" s="107"/>
      <c r="C652" s="178"/>
      <c r="E652" s="90"/>
      <c r="F652" s="229"/>
    </row>
    <row r="653" spans="1:6" s="80" customFormat="1" ht="12.75">
      <c r="A653" s="21"/>
      <c r="B653" s="107"/>
      <c r="C653" s="178"/>
      <c r="E653" s="90"/>
      <c r="F653" s="229"/>
    </row>
    <row r="654" spans="1:6" s="80" customFormat="1" ht="12.75">
      <c r="A654" s="21"/>
      <c r="B654" s="107"/>
      <c r="C654" s="178"/>
      <c r="E654" s="90"/>
      <c r="F654" s="229"/>
    </row>
    <row r="655" spans="1:6" s="80" customFormat="1" ht="12.75">
      <c r="A655" s="21"/>
      <c r="B655" s="107"/>
      <c r="C655" s="178"/>
      <c r="E655" s="90"/>
      <c r="F655" s="229"/>
    </row>
    <row r="656" spans="1:6" s="80" customFormat="1" ht="12.75">
      <c r="A656" s="21"/>
      <c r="B656" s="107"/>
      <c r="C656" s="178"/>
      <c r="E656" s="90"/>
      <c r="F656" s="229"/>
    </row>
    <row r="657" spans="1:6" s="80" customFormat="1" ht="12.75">
      <c r="A657" s="21"/>
      <c r="B657" s="107"/>
      <c r="C657" s="178"/>
      <c r="E657" s="90"/>
      <c r="F657" s="229"/>
    </row>
    <row r="658" spans="1:6" s="80" customFormat="1" ht="12.75">
      <c r="A658" s="21"/>
      <c r="B658" s="107"/>
      <c r="C658" s="178"/>
      <c r="E658" s="90"/>
      <c r="F658" s="229"/>
    </row>
    <row r="659" spans="1:6" s="80" customFormat="1" ht="12.75">
      <c r="A659" s="21"/>
      <c r="B659" s="107"/>
      <c r="C659" s="178"/>
      <c r="E659" s="90"/>
      <c r="F659" s="229"/>
    </row>
    <row r="660" spans="1:6" s="80" customFormat="1" ht="12.75">
      <c r="A660" s="21"/>
      <c r="B660" s="107"/>
      <c r="C660" s="178"/>
      <c r="E660" s="90"/>
      <c r="F660" s="229"/>
    </row>
    <row r="661" spans="1:6" s="80" customFormat="1" ht="12.75">
      <c r="A661" s="21"/>
      <c r="B661" s="107"/>
      <c r="C661" s="178"/>
      <c r="E661" s="90"/>
      <c r="F661" s="229"/>
    </row>
    <row r="662" spans="1:6" s="80" customFormat="1" ht="12.75">
      <c r="A662" s="21"/>
      <c r="B662" s="107"/>
      <c r="C662" s="178"/>
      <c r="E662" s="90"/>
      <c r="F662" s="229"/>
    </row>
    <row r="663" spans="1:6" s="80" customFormat="1" ht="12.75">
      <c r="A663" s="21"/>
      <c r="B663" s="107"/>
      <c r="C663" s="178"/>
      <c r="E663" s="90"/>
      <c r="F663" s="229"/>
    </row>
    <row r="664" spans="1:6" s="80" customFormat="1" ht="12.75">
      <c r="A664" s="21"/>
      <c r="B664" s="107"/>
      <c r="C664" s="178"/>
      <c r="E664" s="90"/>
      <c r="F664" s="229"/>
    </row>
    <row r="665" spans="1:6" s="80" customFormat="1" ht="12.75">
      <c r="A665" s="21"/>
      <c r="B665" s="107"/>
      <c r="C665" s="178"/>
      <c r="E665" s="90"/>
      <c r="F665" s="229"/>
    </row>
    <row r="666" spans="1:6" s="80" customFormat="1" ht="12.75">
      <c r="A666" s="21"/>
      <c r="B666" s="107"/>
      <c r="C666" s="178"/>
      <c r="E666" s="90"/>
      <c r="F666" s="229"/>
    </row>
    <row r="667" spans="1:6" s="80" customFormat="1" ht="12.75">
      <c r="A667" s="21"/>
      <c r="B667" s="107"/>
      <c r="C667" s="178"/>
      <c r="E667" s="90"/>
      <c r="F667" s="229"/>
    </row>
    <row r="668" spans="1:6" s="80" customFormat="1" ht="12.75">
      <c r="A668" s="21"/>
      <c r="B668" s="107"/>
      <c r="C668" s="178"/>
      <c r="E668" s="90"/>
      <c r="F668" s="229"/>
    </row>
    <row r="669" spans="1:6" s="80" customFormat="1" ht="12.75">
      <c r="A669" s="21"/>
      <c r="B669" s="107"/>
      <c r="C669" s="178"/>
      <c r="E669" s="90"/>
      <c r="F669" s="229"/>
    </row>
    <row r="670" spans="1:6" s="80" customFormat="1" ht="12.75">
      <c r="A670" s="21"/>
      <c r="B670" s="107"/>
      <c r="C670" s="178"/>
      <c r="E670" s="90"/>
      <c r="F670" s="229"/>
    </row>
    <row r="671" spans="1:6" s="80" customFormat="1" ht="12.75">
      <c r="A671" s="21"/>
      <c r="B671" s="107"/>
      <c r="C671" s="178"/>
      <c r="E671" s="90"/>
      <c r="F671" s="229"/>
    </row>
    <row r="672" spans="1:6" s="80" customFormat="1" ht="12.75">
      <c r="A672" s="21"/>
      <c r="B672" s="107"/>
      <c r="C672" s="178"/>
      <c r="E672" s="90"/>
      <c r="F672" s="229"/>
    </row>
    <row r="673" spans="1:6" s="80" customFormat="1" ht="12.75">
      <c r="A673" s="21"/>
      <c r="B673" s="107"/>
      <c r="C673" s="178"/>
      <c r="E673" s="90"/>
      <c r="F673" s="229"/>
    </row>
    <row r="674" spans="1:6" s="80" customFormat="1" ht="12.75">
      <c r="A674" s="21"/>
      <c r="B674" s="107"/>
      <c r="C674" s="178"/>
      <c r="E674" s="90"/>
      <c r="F674" s="229"/>
    </row>
    <row r="675" spans="1:6" s="80" customFormat="1" ht="12.75">
      <c r="A675" s="21"/>
      <c r="B675" s="107"/>
      <c r="C675" s="178"/>
      <c r="E675" s="90"/>
      <c r="F675" s="229"/>
    </row>
    <row r="676" spans="1:6" s="80" customFormat="1" ht="12.75">
      <c r="A676" s="21"/>
      <c r="B676" s="107"/>
      <c r="C676" s="178"/>
      <c r="E676" s="90"/>
      <c r="F676" s="229"/>
    </row>
    <row r="677" spans="1:6" s="80" customFormat="1" ht="12.75">
      <c r="A677" s="21"/>
      <c r="B677" s="107"/>
      <c r="C677" s="178"/>
      <c r="E677" s="90"/>
      <c r="F677" s="229"/>
    </row>
    <row r="678" spans="1:6" s="80" customFormat="1" ht="12.75">
      <c r="A678" s="21"/>
      <c r="B678" s="107"/>
      <c r="C678" s="178"/>
      <c r="E678" s="90"/>
      <c r="F678" s="229"/>
    </row>
    <row r="679" spans="1:6" s="80" customFormat="1" ht="12.75">
      <c r="A679" s="21"/>
      <c r="B679" s="107"/>
      <c r="C679" s="178"/>
      <c r="E679" s="90"/>
      <c r="F679" s="229"/>
    </row>
    <row r="680" spans="1:6" s="80" customFormat="1" ht="12.75">
      <c r="A680" s="21"/>
      <c r="B680" s="107"/>
      <c r="C680" s="178"/>
      <c r="E680" s="90"/>
      <c r="F680" s="229"/>
    </row>
    <row r="681" spans="1:6" s="80" customFormat="1" ht="12.75">
      <c r="A681" s="21"/>
      <c r="B681" s="107"/>
      <c r="C681" s="178"/>
      <c r="E681" s="90"/>
      <c r="F681" s="229"/>
    </row>
    <row r="682" spans="1:6" s="80" customFormat="1" ht="12.75">
      <c r="A682" s="21"/>
      <c r="B682" s="107"/>
      <c r="C682" s="178"/>
      <c r="E682" s="90"/>
      <c r="F682" s="229"/>
    </row>
    <row r="683" spans="1:6" s="80" customFormat="1" ht="12.75">
      <c r="A683" s="21"/>
      <c r="B683" s="107"/>
      <c r="C683" s="178"/>
      <c r="E683" s="90"/>
      <c r="F683" s="229"/>
    </row>
    <row r="684" spans="1:6" s="80" customFormat="1" ht="12.75">
      <c r="A684" s="21"/>
      <c r="B684" s="107"/>
      <c r="C684" s="178"/>
      <c r="E684" s="90"/>
      <c r="F684" s="229"/>
    </row>
    <row r="685" spans="1:6" s="80" customFormat="1" ht="12.75">
      <c r="A685" s="21"/>
      <c r="B685" s="107"/>
      <c r="C685" s="178"/>
      <c r="E685" s="90"/>
      <c r="F685" s="229"/>
    </row>
    <row r="686" spans="1:6" s="80" customFormat="1" ht="12.75">
      <c r="A686" s="21"/>
      <c r="B686" s="107"/>
      <c r="C686" s="178"/>
      <c r="E686" s="90"/>
      <c r="F686" s="229"/>
    </row>
    <row r="687" spans="1:6" s="80" customFormat="1" ht="12.75">
      <c r="A687" s="21"/>
      <c r="B687" s="107"/>
      <c r="C687" s="178"/>
      <c r="E687" s="90"/>
      <c r="F687" s="229"/>
    </row>
    <row r="688" spans="1:6" s="80" customFormat="1" ht="12.75">
      <c r="A688" s="21"/>
      <c r="B688" s="107"/>
      <c r="C688" s="178"/>
      <c r="E688" s="90"/>
      <c r="F688" s="229"/>
    </row>
    <row r="689" spans="1:6" s="80" customFormat="1" ht="12.75">
      <c r="A689" s="21"/>
      <c r="B689" s="107"/>
      <c r="C689" s="178"/>
      <c r="E689" s="90"/>
      <c r="F689" s="229"/>
    </row>
    <row r="690" spans="1:6" s="80" customFormat="1" ht="12.75">
      <c r="A690" s="21"/>
      <c r="B690" s="107"/>
      <c r="C690" s="178"/>
      <c r="E690" s="90"/>
      <c r="F690" s="229"/>
    </row>
    <row r="691" spans="1:6" s="80" customFormat="1" ht="12.75">
      <c r="A691" s="21"/>
      <c r="B691" s="107"/>
      <c r="C691" s="178"/>
      <c r="E691" s="90"/>
      <c r="F691" s="229"/>
    </row>
    <row r="692" spans="1:6" s="80" customFormat="1" ht="12.75">
      <c r="A692" s="21"/>
      <c r="B692" s="107"/>
      <c r="C692" s="178"/>
      <c r="E692" s="90"/>
      <c r="F692" s="229"/>
    </row>
    <row r="693" spans="1:6" s="80" customFormat="1" ht="12.75">
      <c r="A693" s="21"/>
      <c r="B693" s="107"/>
      <c r="C693" s="178"/>
      <c r="E693" s="90"/>
      <c r="F693" s="229"/>
    </row>
    <row r="694" spans="1:6" s="80" customFormat="1" ht="12.75">
      <c r="A694" s="21"/>
      <c r="B694" s="107"/>
      <c r="C694" s="178"/>
      <c r="E694" s="90"/>
      <c r="F694" s="229"/>
    </row>
    <row r="695" spans="1:6" s="80" customFormat="1" ht="12.75">
      <c r="A695" s="21"/>
      <c r="B695" s="107"/>
      <c r="C695" s="178"/>
      <c r="E695" s="90"/>
      <c r="F695" s="229"/>
    </row>
    <row r="696" spans="1:6" s="80" customFormat="1" ht="12.75">
      <c r="A696" s="21"/>
      <c r="B696" s="107"/>
      <c r="C696" s="178"/>
      <c r="E696" s="90"/>
      <c r="F696" s="229"/>
    </row>
    <row r="697" spans="1:6" s="80" customFormat="1" ht="12.75">
      <c r="A697" s="21"/>
      <c r="B697" s="107"/>
      <c r="C697" s="178"/>
      <c r="E697" s="90"/>
      <c r="F697" s="229"/>
    </row>
    <row r="698" spans="1:6" s="80" customFormat="1" ht="12.75">
      <c r="A698" s="21"/>
      <c r="B698" s="107"/>
      <c r="C698" s="178"/>
      <c r="E698" s="90"/>
      <c r="F698" s="229"/>
    </row>
    <row r="699" spans="1:6" s="80" customFormat="1" ht="12.75">
      <c r="A699" s="21"/>
      <c r="B699" s="107"/>
      <c r="C699" s="178"/>
      <c r="E699" s="90"/>
      <c r="F699" s="229"/>
    </row>
    <row r="700" spans="1:6" s="80" customFormat="1" ht="12.75">
      <c r="A700" s="21"/>
      <c r="B700" s="107"/>
      <c r="C700" s="178"/>
      <c r="E700" s="90"/>
      <c r="F700" s="229"/>
    </row>
    <row r="701" spans="1:6" s="80" customFormat="1" ht="12.75">
      <c r="A701" s="21"/>
      <c r="B701" s="107"/>
      <c r="C701" s="178"/>
      <c r="E701" s="90"/>
      <c r="F701" s="229"/>
    </row>
    <row r="702" spans="1:6" s="80" customFormat="1" ht="12.75">
      <c r="A702" s="21"/>
      <c r="B702" s="107"/>
      <c r="C702" s="178"/>
      <c r="E702" s="90"/>
      <c r="F702" s="229"/>
    </row>
    <row r="703" spans="1:6" s="80" customFormat="1" ht="12.75">
      <c r="A703" s="21"/>
      <c r="B703" s="107"/>
      <c r="C703" s="178"/>
      <c r="E703" s="90"/>
      <c r="F703" s="229"/>
    </row>
    <row r="704" spans="1:6" s="80" customFormat="1" ht="12.75">
      <c r="A704" s="21"/>
      <c r="B704" s="107"/>
      <c r="C704" s="178"/>
      <c r="E704" s="90"/>
      <c r="F704" s="229"/>
    </row>
    <row r="705" spans="1:6" s="80" customFormat="1" ht="12.75">
      <c r="A705" s="21"/>
      <c r="B705" s="107"/>
      <c r="C705" s="178"/>
      <c r="E705" s="90"/>
      <c r="F705" s="229"/>
    </row>
    <row r="706" spans="1:6" s="80" customFormat="1" ht="12.75">
      <c r="A706" s="21"/>
      <c r="B706" s="107"/>
      <c r="C706" s="178"/>
      <c r="E706" s="90"/>
      <c r="F706" s="229"/>
    </row>
    <row r="707" spans="1:6" s="80" customFormat="1" ht="12.75">
      <c r="A707" s="21"/>
      <c r="B707" s="107"/>
      <c r="C707" s="178"/>
      <c r="E707" s="90"/>
      <c r="F707" s="229"/>
    </row>
    <row r="708" spans="1:6" s="80" customFormat="1" ht="12.75">
      <c r="A708" s="21"/>
      <c r="B708" s="107"/>
      <c r="C708" s="178"/>
      <c r="E708" s="90"/>
      <c r="F708" s="229"/>
    </row>
    <row r="709" spans="1:6" s="80" customFormat="1" ht="12.75">
      <c r="A709" s="21"/>
      <c r="B709" s="107"/>
      <c r="C709" s="178"/>
      <c r="E709" s="90"/>
      <c r="F709" s="229"/>
    </row>
    <row r="710" spans="1:6" s="80" customFormat="1" ht="12.75">
      <c r="A710" s="21"/>
      <c r="B710" s="107"/>
      <c r="C710" s="178"/>
      <c r="E710" s="90"/>
      <c r="F710" s="229"/>
    </row>
    <row r="711" spans="1:6" s="80" customFormat="1" ht="12.75">
      <c r="A711" s="21"/>
      <c r="B711" s="107"/>
      <c r="C711" s="178"/>
      <c r="E711" s="90"/>
      <c r="F711" s="229"/>
    </row>
    <row r="712" spans="1:6" s="80" customFormat="1" ht="12.75">
      <c r="A712" s="21"/>
      <c r="B712" s="107"/>
      <c r="C712" s="178"/>
      <c r="E712" s="90"/>
      <c r="F712" s="229"/>
    </row>
    <row r="713" spans="1:6" s="80" customFormat="1" ht="12.75">
      <c r="A713" s="21"/>
      <c r="B713" s="107"/>
      <c r="C713" s="178"/>
      <c r="E713" s="90"/>
      <c r="F713" s="229"/>
    </row>
    <row r="714" spans="1:6" s="80" customFormat="1" ht="12.75">
      <c r="A714" s="21"/>
      <c r="B714" s="107"/>
      <c r="C714" s="178"/>
      <c r="E714" s="90"/>
      <c r="F714" s="229"/>
    </row>
    <row r="715" spans="1:6" s="80" customFormat="1" ht="12.75">
      <c r="A715" s="21"/>
      <c r="B715" s="107"/>
      <c r="C715" s="178"/>
      <c r="E715" s="90"/>
      <c r="F715" s="229"/>
    </row>
    <row r="716" spans="1:6" s="80" customFormat="1" ht="12.75">
      <c r="A716" s="21"/>
      <c r="B716" s="107"/>
      <c r="C716" s="178"/>
      <c r="E716" s="90"/>
      <c r="F716" s="229"/>
    </row>
    <row r="717" spans="1:6" s="80" customFormat="1" ht="12.75">
      <c r="A717" s="21"/>
      <c r="B717" s="107"/>
      <c r="C717" s="178"/>
      <c r="E717" s="90"/>
      <c r="F717" s="229"/>
    </row>
    <row r="718" spans="1:6" s="80" customFormat="1" ht="12.75">
      <c r="A718" s="21"/>
      <c r="B718" s="107"/>
      <c r="C718" s="178"/>
      <c r="E718" s="90"/>
      <c r="F718" s="229"/>
    </row>
    <row r="719" spans="1:6" s="80" customFormat="1" ht="12.75">
      <c r="A719" s="21"/>
      <c r="B719" s="107"/>
      <c r="C719" s="178"/>
      <c r="E719" s="90"/>
      <c r="F719" s="229"/>
    </row>
    <row r="720" spans="1:6" s="80" customFormat="1" ht="12.75">
      <c r="A720" s="21"/>
      <c r="B720" s="107"/>
      <c r="C720" s="178"/>
      <c r="E720" s="90"/>
      <c r="F720" s="229"/>
    </row>
    <row r="721" spans="1:6" s="80" customFormat="1" ht="12.75">
      <c r="A721" s="21"/>
      <c r="B721" s="107"/>
      <c r="C721" s="178"/>
      <c r="E721" s="90"/>
      <c r="F721" s="229"/>
    </row>
    <row r="722" spans="1:6" s="80" customFormat="1" ht="12.75">
      <c r="A722" s="21"/>
      <c r="B722" s="107"/>
      <c r="C722" s="178"/>
      <c r="E722" s="90"/>
      <c r="F722" s="229"/>
    </row>
    <row r="723" spans="1:6" s="80" customFormat="1" ht="12.75">
      <c r="A723" s="21"/>
      <c r="B723" s="107"/>
      <c r="C723" s="178"/>
      <c r="E723" s="90"/>
      <c r="F723" s="229"/>
    </row>
    <row r="724" spans="1:6" s="80" customFormat="1" ht="12.75">
      <c r="A724" s="21"/>
      <c r="B724" s="107"/>
      <c r="C724" s="178"/>
      <c r="E724" s="90"/>
      <c r="F724" s="229"/>
    </row>
    <row r="725" spans="1:6" s="80" customFormat="1" ht="12.75">
      <c r="A725" s="21"/>
      <c r="B725" s="107"/>
      <c r="C725" s="178"/>
      <c r="E725" s="90"/>
      <c r="F725" s="229"/>
    </row>
    <row r="726" spans="1:6" s="80" customFormat="1" ht="12.75">
      <c r="A726" s="21"/>
      <c r="B726" s="107"/>
      <c r="C726" s="178"/>
      <c r="E726" s="90"/>
      <c r="F726" s="229"/>
    </row>
    <row r="727" spans="1:6" s="80" customFormat="1" ht="12.75">
      <c r="A727" s="21"/>
      <c r="B727" s="107"/>
      <c r="C727" s="178"/>
      <c r="E727" s="90"/>
      <c r="F727" s="229"/>
    </row>
    <row r="728" spans="1:6" s="80" customFormat="1" ht="12.75">
      <c r="A728" s="21"/>
      <c r="B728" s="107"/>
      <c r="C728" s="178"/>
      <c r="E728" s="90"/>
      <c r="F728" s="229"/>
    </row>
    <row r="729" spans="1:6" s="80" customFormat="1" ht="12.75">
      <c r="A729" s="21"/>
      <c r="B729" s="107"/>
      <c r="C729" s="178"/>
      <c r="E729" s="90"/>
      <c r="F729" s="229"/>
    </row>
    <row r="730" spans="1:6" s="80" customFormat="1" ht="12.75">
      <c r="A730" s="21"/>
      <c r="B730" s="107"/>
      <c r="C730" s="178"/>
      <c r="E730" s="90"/>
      <c r="F730" s="229"/>
    </row>
    <row r="731" spans="1:6" s="80" customFormat="1" ht="12.75">
      <c r="A731" s="21"/>
      <c r="B731" s="107"/>
      <c r="C731" s="178"/>
      <c r="E731" s="90"/>
      <c r="F731" s="229"/>
    </row>
    <row r="732" spans="1:6" s="80" customFormat="1" ht="12.75">
      <c r="A732" s="21"/>
      <c r="B732" s="107"/>
      <c r="C732" s="178"/>
      <c r="E732" s="90"/>
      <c r="F732" s="229"/>
    </row>
    <row r="733" spans="1:6" s="80" customFormat="1" ht="12.75">
      <c r="A733" s="21"/>
      <c r="B733" s="107"/>
      <c r="C733" s="178"/>
      <c r="E733" s="90"/>
      <c r="F733" s="229"/>
    </row>
    <row r="734" spans="1:6" s="80" customFormat="1" ht="12.75">
      <c r="A734" s="21"/>
      <c r="B734" s="107"/>
      <c r="C734" s="178"/>
      <c r="E734" s="90"/>
      <c r="F734" s="229"/>
    </row>
    <row r="735" spans="1:6" s="80" customFormat="1" ht="12.75">
      <c r="A735" s="21"/>
      <c r="B735" s="107"/>
      <c r="C735" s="178"/>
      <c r="E735" s="90"/>
      <c r="F735" s="229"/>
    </row>
    <row r="736" spans="1:6" s="80" customFormat="1" ht="12.75">
      <c r="A736" s="21"/>
      <c r="B736" s="107"/>
      <c r="C736" s="178"/>
      <c r="E736" s="90"/>
      <c r="F736" s="229"/>
    </row>
    <row r="737" spans="1:6" s="80" customFormat="1" ht="12.75">
      <c r="A737" s="21"/>
      <c r="B737" s="107"/>
      <c r="C737" s="178"/>
      <c r="E737" s="90"/>
      <c r="F737" s="229"/>
    </row>
    <row r="738" spans="1:6" s="80" customFormat="1" ht="12.75">
      <c r="A738" s="21"/>
      <c r="B738" s="107"/>
      <c r="C738" s="178"/>
      <c r="E738" s="90"/>
      <c r="F738" s="229"/>
    </row>
    <row r="739" spans="1:6" s="80" customFormat="1" ht="12.75">
      <c r="A739" s="21"/>
      <c r="B739" s="107"/>
      <c r="C739" s="178"/>
      <c r="E739" s="90"/>
      <c r="F739" s="229"/>
    </row>
    <row r="740" spans="1:6" s="80" customFormat="1" ht="12.75">
      <c r="A740" s="21"/>
      <c r="B740" s="107"/>
      <c r="C740" s="178"/>
      <c r="E740" s="90"/>
      <c r="F740" s="229"/>
    </row>
    <row r="741" spans="1:6" s="80" customFormat="1" ht="12.75">
      <c r="A741" s="21"/>
      <c r="B741" s="107"/>
      <c r="C741" s="178"/>
      <c r="E741" s="90"/>
      <c r="F741" s="229"/>
    </row>
    <row r="742" spans="1:6" s="80" customFormat="1" ht="12.75">
      <c r="A742" s="21"/>
      <c r="B742" s="107"/>
      <c r="C742" s="178"/>
      <c r="E742" s="90"/>
      <c r="F742" s="229"/>
    </row>
    <row r="743" spans="1:6" s="80" customFormat="1" ht="12.75">
      <c r="A743" s="21"/>
      <c r="B743" s="107"/>
      <c r="C743" s="178"/>
      <c r="E743" s="90"/>
      <c r="F743" s="229"/>
    </row>
    <row r="744" spans="1:6" s="80" customFormat="1" ht="12.75">
      <c r="A744" s="21"/>
      <c r="B744" s="107"/>
      <c r="C744" s="178"/>
      <c r="E744" s="90"/>
      <c r="F744" s="229"/>
    </row>
    <row r="745" spans="1:6" s="80" customFormat="1" ht="12.75">
      <c r="A745" s="21"/>
      <c r="B745" s="107"/>
      <c r="C745" s="178"/>
      <c r="E745" s="90"/>
      <c r="F745" s="229"/>
    </row>
    <row r="746" spans="1:6" s="80" customFormat="1" ht="12.75">
      <c r="A746" s="21"/>
      <c r="B746" s="107"/>
      <c r="C746" s="178"/>
      <c r="E746" s="90"/>
      <c r="F746" s="229"/>
    </row>
    <row r="747" spans="1:6" s="80" customFormat="1" ht="12.75">
      <c r="A747" s="21"/>
      <c r="B747" s="107"/>
      <c r="C747" s="178"/>
      <c r="E747" s="90"/>
      <c r="F747" s="229"/>
    </row>
    <row r="748" spans="1:6" s="80" customFormat="1" ht="12.75">
      <c r="A748" s="21"/>
      <c r="B748" s="107"/>
      <c r="C748" s="178"/>
      <c r="E748" s="90"/>
      <c r="F748" s="229"/>
    </row>
    <row r="749" spans="1:6" s="80" customFormat="1" ht="12.75">
      <c r="A749" s="21"/>
      <c r="B749" s="107"/>
      <c r="C749" s="178"/>
      <c r="E749" s="90"/>
      <c r="F749" s="229"/>
    </row>
    <row r="750" spans="1:6" s="80" customFormat="1" ht="12.75">
      <c r="A750" s="21"/>
      <c r="B750" s="107"/>
      <c r="C750" s="178"/>
      <c r="E750" s="90"/>
      <c r="F750" s="229"/>
    </row>
    <row r="751" spans="1:6" s="80" customFormat="1" ht="12.75">
      <c r="A751" s="21"/>
      <c r="B751" s="107"/>
      <c r="C751" s="178"/>
      <c r="E751" s="90"/>
      <c r="F751" s="229"/>
    </row>
    <row r="752" spans="1:6" s="80" customFormat="1" ht="12.75">
      <c r="A752" s="21"/>
      <c r="B752" s="107"/>
      <c r="C752" s="178"/>
      <c r="E752" s="90"/>
      <c r="F752" s="229"/>
    </row>
    <row r="753" spans="1:6" s="80" customFormat="1" ht="12.75">
      <c r="A753" s="21"/>
      <c r="B753" s="107"/>
      <c r="C753" s="178"/>
      <c r="E753" s="90"/>
      <c r="F753" s="229"/>
    </row>
    <row r="754" spans="1:6" s="80" customFormat="1" ht="12.75">
      <c r="A754" s="21"/>
      <c r="B754" s="107"/>
      <c r="C754" s="178"/>
      <c r="E754" s="90"/>
      <c r="F754" s="229"/>
    </row>
    <row r="755" spans="1:6" s="80" customFormat="1" ht="12.75">
      <c r="A755" s="21"/>
      <c r="B755" s="107"/>
      <c r="C755" s="178"/>
      <c r="E755" s="90"/>
      <c r="F755" s="229"/>
    </row>
    <row r="756" spans="1:6" s="80" customFormat="1" ht="12.75">
      <c r="A756" s="21"/>
      <c r="B756" s="107"/>
      <c r="C756" s="178"/>
      <c r="E756" s="90"/>
      <c r="F756" s="229"/>
    </row>
    <row r="757" spans="1:6" s="80" customFormat="1" ht="12.75">
      <c r="A757" s="21"/>
      <c r="B757" s="107"/>
      <c r="C757" s="178"/>
      <c r="E757" s="90"/>
      <c r="F757" s="229"/>
    </row>
    <row r="758" spans="1:6" s="80" customFormat="1" ht="12.75">
      <c r="A758" s="21"/>
      <c r="B758" s="107"/>
      <c r="C758" s="178"/>
      <c r="E758" s="90"/>
      <c r="F758" s="229"/>
    </row>
    <row r="759" spans="1:6" s="80" customFormat="1" ht="12.75">
      <c r="A759" s="21"/>
      <c r="B759" s="107"/>
      <c r="C759" s="178"/>
      <c r="E759" s="90"/>
      <c r="F759" s="229"/>
    </row>
    <row r="760" spans="1:6" s="80" customFormat="1" ht="12.75">
      <c r="A760" s="21"/>
      <c r="B760" s="107"/>
      <c r="C760" s="178"/>
      <c r="E760" s="90"/>
      <c r="F760" s="229"/>
    </row>
    <row r="761" spans="1:6" s="80" customFormat="1" ht="12.75">
      <c r="A761" s="21"/>
      <c r="B761" s="107"/>
      <c r="C761" s="178"/>
      <c r="E761" s="90"/>
      <c r="F761" s="229"/>
    </row>
    <row r="762" spans="1:6" s="80" customFormat="1" ht="12.75">
      <c r="A762" s="21"/>
      <c r="B762" s="107"/>
      <c r="C762" s="178"/>
      <c r="E762" s="90"/>
      <c r="F762" s="229"/>
    </row>
    <row r="763" spans="1:6" s="80" customFormat="1" ht="12.75">
      <c r="A763" s="21"/>
      <c r="B763" s="107"/>
      <c r="C763" s="178"/>
      <c r="E763" s="90"/>
      <c r="F763" s="229"/>
    </row>
    <row r="764" spans="1:6" s="80" customFormat="1" ht="12.75">
      <c r="A764" s="21"/>
      <c r="B764" s="107"/>
      <c r="C764" s="178"/>
      <c r="E764" s="90"/>
      <c r="F764" s="229"/>
    </row>
    <row r="765" spans="1:6" s="80" customFormat="1" ht="12.75">
      <c r="A765" s="21"/>
      <c r="B765" s="107"/>
      <c r="C765" s="178"/>
      <c r="E765" s="90"/>
      <c r="F765" s="229"/>
    </row>
    <row r="766" spans="1:6" s="80" customFormat="1" ht="12.75">
      <c r="A766" s="21"/>
      <c r="B766" s="107"/>
      <c r="C766" s="178"/>
      <c r="E766" s="90"/>
      <c r="F766" s="229"/>
    </row>
    <row r="767" spans="1:6" s="80" customFormat="1" ht="12.75">
      <c r="A767" s="21"/>
      <c r="B767" s="107"/>
      <c r="C767" s="178"/>
      <c r="E767" s="90"/>
      <c r="F767" s="229"/>
    </row>
    <row r="768" spans="1:6" s="80" customFormat="1" ht="12.75">
      <c r="A768" s="21"/>
      <c r="B768" s="107"/>
      <c r="C768" s="178"/>
      <c r="E768" s="90"/>
      <c r="F768" s="229"/>
    </row>
    <row r="769" spans="1:6" s="80" customFormat="1" ht="12.75">
      <c r="A769" s="21"/>
      <c r="B769" s="107"/>
      <c r="C769" s="178"/>
      <c r="E769" s="90"/>
      <c r="F769" s="229"/>
    </row>
    <row r="770" spans="1:6" s="80" customFormat="1" ht="12.75">
      <c r="A770" s="21"/>
      <c r="B770" s="107"/>
      <c r="C770" s="178"/>
      <c r="E770" s="90"/>
      <c r="F770" s="229"/>
    </row>
    <row r="771" spans="1:6" s="80" customFormat="1" ht="12.75">
      <c r="A771" s="21"/>
      <c r="B771" s="107"/>
      <c r="C771" s="178"/>
      <c r="E771" s="90"/>
      <c r="F771" s="229"/>
    </row>
    <row r="772" spans="1:6" s="80" customFormat="1" ht="12.75">
      <c r="A772" s="21"/>
      <c r="B772" s="107"/>
      <c r="C772" s="178"/>
      <c r="E772" s="90"/>
      <c r="F772" s="229"/>
    </row>
    <row r="773" spans="1:6" s="80" customFormat="1" ht="12.75">
      <c r="A773" s="21"/>
      <c r="B773" s="107"/>
      <c r="C773" s="178"/>
      <c r="E773" s="90"/>
      <c r="F773" s="229"/>
    </row>
    <row r="774" spans="1:6" s="80" customFormat="1" ht="12.75">
      <c r="A774" s="21"/>
      <c r="B774" s="107"/>
      <c r="C774" s="178"/>
      <c r="E774" s="90"/>
      <c r="F774" s="229"/>
    </row>
    <row r="775" spans="1:6" s="80" customFormat="1" ht="12.75">
      <c r="A775" s="21"/>
      <c r="B775" s="107"/>
      <c r="C775" s="178"/>
      <c r="E775" s="90"/>
      <c r="F775" s="229"/>
    </row>
    <row r="776" spans="1:6" s="80" customFormat="1" ht="12.75">
      <c r="A776" s="21"/>
      <c r="B776" s="107"/>
      <c r="C776" s="178"/>
      <c r="E776" s="90"/>
      <c r="F776" s="229"/>
    </row>
    <row r="777" spans="1:6" s="80" customFormat="1" ht="12.75">
      <c r="A777" s="21"/>
      <c r="B777" s="107"/>
      <c r="C777" s="178"/>
      <c r="E777" s="90"/>
      <c r="F777" s="229"/>
    </row>
    <row r="778" spans="1:6" s="80" customFormat="1" ht="12.75">
      <c r="A778" s="21"/>
      <c r="B778" s="107"/>
      <c r="C778" s="178"/>
      <c r="E778" s="90"/>
      <c r="F778" s="229"/>
    </row>
    <row r="779" spans="1:6" s="80" customFormat="1" ht="12.75">
      <c r="A779" s="21"/>
      <c r="B779" s="107"/>
      <c r="C779" s="178"/>
      <c r="E779" s="90"/>
      <c r="F779" s="229"/>
    </row>
    <row r="780" spans="1:6" s="80" customFormat="1" ht="12.75">
      <c r="A780" s="21"/>
      <c r="B780" s="107"/>
      <c r="C780" s="178"/>
      <c r="E780" s="90"/>
      <c r="F780" s="229"/>
    </row>
    <row r="781" spans="1:6" s="80" customFormat="1" ht="12.75">
      <c r="A781" s="21"/>
      <c r="B781" s="107"/>
      <c r="C781" s="178"/>
      <c r="E781" s="90"/>
      <c r="F781" s="229"/>
    </row>
    <row r="782" spans="1:6" s="80" customFormat="1" ht="12.75">
      <c r="A782" s="21"/>
      <c r="B782" s="107"/>
      <c r="C782" s="178"/>
      <c r="E782" s="90"/>
      <c r="F782" s="229"/>
    </row>
    <row r="783" spans="1:6" s="80" customFormat="1" ht="12.75">
      <c r="A783" s="21"/>
      <c r="B783" s="107"/>
      <c r="C783" s="178"/>
      <c r="E783" s="90"/>
      <c r="F783" s="229"/>
    </row>
    <row r="784" spans="1:6" s="80" customFormat="1" ht="12.75">
      <c r="A784" s="21"/>
      <c r="B784" s="107"/>
      <c r="C784" s="178"/>
      <c r="E784" s="90"/>
      <c r="F784" s="229"/>
    </row>
    <row r="785" spans="1:6" s="80" customFormat="1" ht="12.75">
      <c r="A785" s="21"/>
      <c r="B785" s="107"/>
      <c r="C785" s="178"/>
      <c r="E785" s="90"/>
      <c r="F785" s="229"/>
    </row>
    <row r="786" spans="1:6" s="80" customFormat="1" ht="12.75">
      <c r="A786" s="21"/>
      <c r="B786" s="107"/>
      <c r="C786" s="178"/>
      <c r="E786" s="90"/>
      <c r="F786" s="229"/>
    </row>
    <row r="787" spans="1:6" s="80" customFormat="1" ht="12.75">
      <c r="A787" s="21"/>
      <c r="B787" s="107"/>
      <c r="C787" s="178"/>
      <c r="E787" s="90"/>
      <c r="F787" s="229"/>
    </row>
    <row r="788" spans="1:6" s="80" customFormat="1" ht="12.75">
      <c r="A788" s="21"/>
      <c r="B788" s="107"/>
      <c r="C788" s="178"/>
      <c r="E788" s="90"/>
      <c r="F788" s="229"/>
    </row>
    <row r="789" spans="1:6" s="80" customFormat="1" ht="12.75">
      <c r="A789" s="21"/>
      <c r="B789" s="107"/>
      <c r="C789" s="178"/>
      <c r="E789" s="90"/>
      <c r="F789" s="229"/>
    </row>
    <row r="790" spans="1:6" s="80" customFormat="1" ht="12.75">
      <c r="A790" s="21"/>
      <c r="B790" s="107"/>
      <c r="C790" s="178"/>
      <c r="E790" s="90"/>
      <c r="F790" s="229"/>
    </row>
    <row r="791" spans="1:6" s="80" customFormat="1" ht="12.75">
      <c r="A791" s="21"/>
      <c r="B791" s="107"/>
      <c r="C791" s="178"/>
      <c r="E791" s="90"/>
      <c r="F791" s="229"/>
    </row>
    <row r="792" spans="1:6" s="80" customFormat="1" ht="12.75">
      <c r="A792" s="21"/>
      <c r="B792" s="107"/>
      <c r="C792" s="178"/>
      <c r="E792" s="90"/>
      <c r="F792" s="229"/>
    </row>
    <row r="793" spans="1:6" s="80" customFormat="1" ht="12.75">
      <c r="A793" s="21"/>
      <c r="B793" s="107"/>
      <c r="C793" s="178"/>
      <c r="E793" s="90"/>
      <c r="F793" s="229"/>
    </row>
    <row r="794" spans="1:6" s="80" customFormat="1" ht="12.75">
      <c r="A794" s="21"/>
      <c r="B794" s="107"/>
      <c r="C794" s="178"/>
      <c r="E794" s="90"/>
      <c r="F794" s="229"/>
    </row>
    <row r="795" spans="1:6" s="80" customFormat="1" ht="12.75">
      <c r="A795" s="21"/>
      <c r="B795" s="107"/>
      <c r="C795" s="178"/>
      <c r="E795" s="90"/>
      <c r="F795" s="229"/>
    </row>
    <row r="796" spans="1:6" s="80" customFormat="1" ht="12.75">
      <c r="A796" s="21"/>
      <c r="B796" s="107"/>
      <c r="C796" s="178"/>
      <c r="E796" s="90"/>
      <c r="F796" s="229"/>
    </row>
    <row r="797" spans="1:6" s="80" customFormat="1" ht="12.75">
      <c r="A797" s="21"/>
      <c r="B797" s="107"/>
      <c r="C797" s="178"/>
      <c r="E797" s="90"/>
      <c r="F797" s="229"/>
    </row>
    <row r="798" spans="1:6" s="80" customFormat="1" ht="12.75">
      <c r="A798" s="21"/>
      <c r="B798" s="107"/>
      <c r="C798" s="178"/>
      <c r="E798" s="90"/>
      <c r="F798" s="229"/>
    </row>
    <row r="799" spans="1:6" s="80" customFormat="1" ht="12.75">
      <c r="A799" s="21"/>
      <c r="B799" s="107"/>
      <c r="C799" s="178"/>
      <c r="E799" s="90"/>
      <c r="F799" s="229"/>
    </row>
    <row r="800" spans="1:6" s="80" customFormat="1" ht="12.75">
      <c r="A800" s="21"/>
      <c r="B800" s="107"/>
      <c r="C800" s="178"/>
      <c r="E800" s="90"/>
      <c r="F800" s="229"/>
    </row>
    <row r="801" spans="1:6" s="80" customFormat="1" ht="12.75">
      <c r="A801" s="21"/>
      <c r="B801" s="107"/>
      <c r="C801" s="178"/>
      <c r="E801" s="90"/>
      <c r="F801" s="229"/>
    </row>
  </sheetData>
  <sheetProtection/>
  <mergeCells count="12">
    <mergeCell ref="D493:D497"/>
    <mergeCell ref="E493:E497"/>
    <mergeCell ref="F493:F497"/>
    <mergeCell ref="D486:D488"/>
    <mergeCell ref="E486:E488"/>
    <mergeCell ref="F486:F488"/>
    <mergeCell ref="F254:F256"/>
    <mergeCell ref="F357:F359"/>
    <mergeCell ref="F474:F475"/>
    <mergeCell ref="F477:F479"/>
    <mergeCell ref="F360:F361"/>
    <mergeCell ref="F362:F364"/>
  </mergeCells>
  <printOptions horizontalCentered="1"/>
  <pageMargins left="0.15748031496062992" right="0.11811023622047245" top="0.11811023622047245" bottom="0.15748031496062992" header="0.11811023622047245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AV1379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3" sqref="A3:M218"/>
    </sheetView>
  </sheetViews>
  <sheetFormatPr defaultColWidth="9.00390625" defaultRowHeight="12.75"/>
  <cols>
    <col min="1" max="1" width="4.125" style="108" customWidth="1"/>
    <col min="2" max="2" width="8.125" style="45" customWidth="1"/>
    <col min="3" max="3" width="14.125" style="46" customWidth="1"/>
    <col min="4" max="4" width="20.375" style="20" customWidth="1"/>
    <col min="5" max="5" width="16.00390625" style="45" customWidth="1"/>
    <col min="6" max="6" width="9.875" style="55" customWidth="1"/>
    <col min="7" max="7" width="10.125" style="53" customWidth="1"/>
    <col min="8" max="8" width="10.375" style="136" customWidth="1"/>
    <col min="9" max="9" width="10.875" style="53" customWidth="1"/>
    <col min="10" max="10" width="11.00390625" style="53" customWidth="1"/>
    <col min="11" max="11" width="10.875" style="53" customWidth="1"/>
    <col min="12" max="12" width="10.25390625" style="53" bestFit="1" customWidth="1"/>
    <col min="13" max="13" width="10.625" style="20" customWidth="1"/>
    <col min="14" max="16384" width="9.125" style="20" customWidth="1"/>
  </cols>
  <sheetData>
    <row r="3" spans="1:48" s="48" customFormat="1" ht="20.25">
      <c r="A3" s="92" t="s">
        <v>64</v>
      </c>
      <c r="B3" s="93"/>
      <c r="C3" s="94"/>
      <c r="D3" s="95"/>
      <c r="E3" s="93"/>
      <c r="F3" s="96"/>
      <c r="G3" s="97"/>
      <c r="H3" s="99"/>
      <c r="I3" s="97"/>
      <c r="J3" s="97"/>
      <c r="K3" s="97"/>
      <c r="L3" s="97"/>
      <c r="M3" s="9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</row>
    <row r="4" spans="1:13" s="192" customFormat="1" ht="31.5" customHeight="1">
      <c r="A4" s="294" t="s">
        <v>1171</v>
      </c>
      <c r="B4" s="294" t="s">
        <v>315</v>
      </c>
      <c r="C4" s="298" t="s">
        <v>671</v>
      </c>
      <c r="D4" s="294" t="s">
        <v>1172</v>
      </c>
      <c r="E4" s="294" t="s">
        <v>1173</v>
      </c>
      <c r="F4" s="300" t="s">
        <v>660</v>
      </c>
      <c r="G4" s="296" t="s">
        <v>390</v>
      </c>
      <c r="H4" s="302"/>
      <c r="I4" s="296" t="s">
        <v>391</v>
      </c>
      <c r="J4" s="302"/>
      <c r="K4" s="296" t="s">
        <v>474</v>
      </c>
      <c r="L4" s="297"/>
      <c r="M4" s="191" t="s">
        <v>1161</v>
      </c>
    </row>
    <row r="5" spans="1:13" s="192" customFormat="1" ht="60">
      <c r="A5" s="295"/>
      <c r="B5" s="295"/>
      <c r="C5" s="299"/>
      <c r="D5" s="295"/>
      <c r="E5" s="295"/>
      <c r="F5" s="301"/>
      <c r="G5" s="190" t="s">
        <v>392</v>
      </c>
      <c r="H5" s="193" t="s">
        <v>393</v>
      </c>
      <c r="I5" s="190" t="s">
        <v>394</v>
      </c>
      <c r="J5" s="190" t="s">
        <v>395</v>
      </c>
      <c r="K5" s="190" t="s">
        <v>643</v>
      </c>
      <c r="L5" s="190" t="s">
        <v>644</v>
      </c>
      <c r="M5" s="191" t="s">
        <v>1162</v>
      </c>
    </row>
    <row r="6" spans="1:48" s="50" customFormat="1" ht="10.5">
      <c r="A6" s="98"/>
      <c r="B6" s="98"/>
      <c r="C6" s="99"/>
      <c r="D6" s="98"/>
      <c r="E6" s="98"/>
      <c r="F6" s="100"/>
      <c r="G6" s="100"/>
      <c r="H6" s="99"/>
      <c r="I6" s="100"/>
      <c r="J6" s="100"/>
      <c r="K6" s="100"/>
      <c r="L6" s="127"/>
      <c r="M6" s="100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</row>
    <row r="7" spans="1:13" s="36" customFormat="1" ht="12.75">
      <c r="A7" s="66">
        <v>1</v>
      </c>
      <c r="B7" s="19"/>
      <c r="C7" s="40" t="s">
        <v>172</v>
      </c>
      <c r="D7" s="30" t="s">
        <v>171</v>
      </c>
      <c r="E7" s="19" t="s">
        <v>112</v>
      </c>
      <c r="F7" s="56">
        <v>2.455</v>
      </c>
      <c r="G7" s="34"/>
      <c r="H7" s="133"/>
      <c r="I7" s="34"/>
      <c r="J7" s="34"/>
      <c r="K7" s="34"/>
      <c r="L7" s="128"/>
      <c r="M7" s="30"/>
    </row>
    <row r="8" spans="1:13" s="36" customFormat="1" ht="25.5">
      <c r="A8" s="66">
        <v>2</v>
      </c>
      <c r="B8" s="19" t="s">
        <v>0</v>
      </c>
      <c r="C8" s="40" t="s">
        <v>1160</v>
      </c>
      <c r="D8" s="30" t="s">
        <v>773</v>
      </c>
      <c r="E8" s="19" t="s">
        <v>1627</v>
      </c>
      <c r="F8" s="56">
        <f>0.3131+0.0477</f>
        <v>0.3608</v>
      </c>
      <c r="G8" s="34"/>
      <c r="H8" s="133"/>
      <c r="I8" s="34"/>
      <c r="J8" s="34"/>
      <c r="K8" s="34"/>
      <c r="L8" s="128"/>
      <c r="M8" s="30"/>
    </row>
    <row r="9" spans="1:13" s="36" customFormat="1" ht="44.25" customHeight="1">
      <c r="A9" s="66">
        <v>3</v>
      </c>
      <c r="B9" s="19"/>
      <c r="C9" s="40" t="s">
        <v>33</v>
      </c>
      <c r="D9" s="30" t="s">
        <v>34</v>
      </c>
      <c r="E9" s="19" t="s">
        <v>1627</v>
      </c>
      <c r="F9" s="56">
        <v>0.1927</v>
      </c>
      <c r="G9" s="34"/>
      <c r="H9" s="133"/>
      <c r="I9" s="34"/>
      <c r="J9" s="34"/>
      <c r="K9" s="34"/>
      <c r="L9" s="128"/>
      <c r="M9" s="30"/>
    </row>
    <row r="10" spans="1:13" s="36" customFormat="1" ht="25.5">
      <c r="A10" s="66">
        <f aca="true" t="shared" si="0" ref="A10:A17">A9+1</f>
        <v>4</v>
      </c>
      <c r="B10" s="19" t="s">
        <v>0</v>
      </c>
      <c r="C10" s="40" t="s">
        <v>35</v>
      </c>
      <c r="D10" s="30" t="s">
        <v>36</v>
      </c>
      <c r="E10" s="19" t="s">
        <v>1627</v>
      </c>
      <c r="F10" s="56">
        <v>0.4458</v>
      </c>
      <c r="G10" s="34"/>
      <c r="H10" s="133"/>
      <c r="I10" s="34"/>
      <c r="J10" s="34"/>
      <c r="K10" s="34"/>
      <c r="L10" s="128"/>
      <c r="M10" s="30"/>
    </row>
    <row r="11" spans="1:13" s="36" customFormat="1" ht="38.25">
      <c r="A11" s="66">
        <f t="shared" si="0"/>
        <v>5</v>
      </c>
      <c r="B11" s="19"/>
      <c r="C11" s="40" t="s">
        <v>37</v>
      </c>
      <c r="D11" s="30" t="s">
        <v>38</v>
      </c>
      <c r="E11" s="19" t="s">
        <v>1627</v>
      </c>
      <c r="F11" s="56">
        <v>0.3375</v>
      </c>
      <c r="G11" s="34"/>
      <c r="H11" s="133"/>
      <c r="I11" s="34"/>
      <c r="J11" s="34"/>
      <c r="K11" s="34"/>
      <c r="L11" s="128"/>
      <c r="M11" s="30"/>
    </row>
    <row r="12" spans="1:13" s="36" customFormat="1" ht="25.5">
      <c r="A12" s="66">
        <f t="shared" si="0"/>
        <v>6</v>
      </c>
      <c r="B12" s="19"/>
      <c r="C12" s="40" t="s">
        <v>39</v>
      </c>
      <c r="D12" s="30" t="s">
        <v>1330</v>
      </c>
      <c r="E12" s="19" t="s">
        <v>1624</v>
      </c>
      <c r="F12" s="56">
        <v>0.38</v>
      </c>
      <c r="G12" s="34"/>
      <c r="H12" s="133"/>
      <c r="I12" s="34"/>
      <c r="J12" s="34"/>
      <c r="K12" s="34"/>
      <c r="L12" s="128"/>
      <c r="M12" s="30"/>
    </row>
    <row r="13" spans="1:13" s="36" customFormat="1" ht="51">
      <c r="A13" s="66">
        <f t="shared" si="0"/>
        <v>7</v>
      </c>
      <c r="B13" s="19"/>
      <c r="C13" s="40" t="s">
        <v>1028</v>
      </c>
      <c r="D13" s="30" t="s">
        <v>1331</v>
      </c>
      <c r="E13" s="19" t="s">
        <v>1624</v>
      </c>
      <c r="F13" s="56">
        <v>0.06</v>
      </c>
      <c r="G13" s="34"/>
      <c r="H13" s="133"/>
      <c r="I13" s="34" t="s">
        <v>1159</v>
      </c>
      <c r="J13" s="34">
        <v>404.1</v>
      </c>
      <c r="K13" s="34"/>
      <c r="L13" s="128"/>
      <c r="M13" s="30"/>
    </row>
    <row r="14" spans="1:13" s="36" customFormat="1" ht="33.75" customHeight="1">
      <c r="A14" s="66">
        <f t="shared" si="0"/>
        <v>8</v>
      </c>
      <c r="B14" s="19" t="s">
        <v>646</v>
      </c>
      <c r="C14" s="40" t="s">
        <v>66</v>
      </c>
      <c r="D14" s="30" t="s">
        <v>65</v>
      </c>
      <c r="E14" s="19" t="s">
        <v>1137</v>
      </c>
      <c r="F14" s="56">
        <v>0.3063</v>
      </c>
      <c r="G14" s="34"/>
      <c r="H14" s="133"/>
      <c r="I14" s="34"/>
      <c r="J14" s="34"/>
      <c r="K14" s="34"/>
      <c r="L14" s="128"/>
      <c r="M14" s="30"/>
    </row>
    <row r="15" spans="1:13" s="36" customFormat="1" ht="76.5">
      <c r="A15" s="66">
        <v>9</v>
      </c>
      <c r="B15" s="19" t="s">
        <v>4</v>
      </c>
      <c r="C15" s="40" t="s">
        <v>1422</v>
      </c>
      <c r="D15" s="30" t="s">
        <v>260</v>
      </c>
      <c r="E15" s="19" t="s">
        <v>1121</v>
      </c>
      <c r="F15" s="56">
        <v>0.2186</v>
      </c>
      <c r="G15" s="34"/>
      <c r="H15" s="133"/>
      <c r="I15" s="34"/>
      <c r="J15" s="34"/>
      <c r="K15" s="34"/>
      <c r="L15" s="128"/>
      <c r="M15" s="30"/>
    </row>
    <row r="16" spans="1:13" s="36" customFormat="1" ht="63.75">
      <c r="A16" s="66">
        <f t="shared" si="0"/>
        <v>10</v>
      </c>
      <c r="B16" s="19"/>
      <c r="C16" s="40" t="s">
        <v>1112</v>
      </c>
      <c r="D16" s="30" t="s">
        <v>1113</v>
      </c>
      <c r="E16" s="19" t="s">
        <v>1423</v>
      </c>
      <c r="F16" s="56">
        <v>0.5192</v>
      </c>
      <c r="G16" s="34"/>
      <c r="H16" s="133"/>
      <c r="I16" s="34"/>
      <c r="J16" s="34"/>
      <c r="K16" s="34"/>
      <c r="L16" s="128"/>
      <c r="M16" s="30" t="s">
        <v>645</v>
      </c>
    </row>
    <row r="17" spans="1:13" s="36" customFormat="1" ht="63.75">
      <c r="A17" s="66">
        <f t="shared" si="0"/>
        <v>11</v>
      </c>
      <c r="B17" s="19"/>
      <c r="C17" s="40" t="s">
        <v>1115</v>
      </c>
      <c r="D17" s="30" t="s">
        <v>1116</v>
      </c>
      <c r="E17" s="19" t="s">
        <v>1423</v>
      </c>
      <c r="F17" s="56">
        <v>0.0285</v>
      </c>
      <c r="G17" s="34"/>
      <c r="H17" s="133"/>
      <c r="I17" s="34"/>
      <c r="J17" s="34"/>
      <c r="K17" s="34"/>
      <c r="L17" s="128"/>
      <c r="M17" s="30"/>
    </row>
    <row r="18" spans="1:13" s="36" customFormat="1" ht="38.25">
      <c r="A18" s="66">
        <v>12</v>
      </c>
      <c r="B18" s="19" t="s">
        <v>1163</v>
      </c>
      <c r="C18" s="40" t="s">
        <v>1164</v>
      </c>
      <c r="D18" s="30" t="s">
        <v>1651</v>
      </c>
      <c r="E18" s="19" t="s">
        <v>1165</v>
      </c>
      <c r="F18" s="56">
        <v>0.1</v>
      </c>
      <c r="G18" s="34"/>
      <c r="H18" s="133"/>
      <c r="I18" s="34"/>
      <c r="J18" s="34"/>
      <c r="K18" s="34"/>
      <c r="L18" s="128"/>
      <c r="M18" s="30"/>
    </row>
    <row r="19" spans="1:13" s="36" customFormat="1" ht="28.5" customHeight="1">
      <c r="A19" s="66">
        <v>13</v>
      </c>
      <c r="B19" s="19" t="s">
        <v>102</v>
      </c>
      <c r="C19" s="40" t="s">
        <v>101</v>
      </c>
      <c r="D19" s="30" t="s">
        <v>226</v>
      </c>
      <c r="E19" s="19" t="s">
        <v>800</v>
      </c>
      <c r="F19" s="56">
        <v>0.0113</v>
      </c>
      <c r="G19" s="34"/>
      <c r="H19" s="133"/>
      <c r="I19" s="34"/>
      <c r="J19" s="34"/>
      <c r="K19" s="34"/>
      <c r="L19" s="128"/>
      <c r="M19" s="30"/>
    </row>
    <row r="20" spans="1:13" s="36" customFormat="1" ht="30" customHeight="1">
      <c r="A20" s="66">
        <v>14</v>
      </c>
      <c r="B20" s="19" t="s">
        <v>1426</v>
      </c>
      <c r="C20" s="40" t="s">
        <v>1025</v>
      </c>
      <c r="D20" s="30" t="s">
        <v>244</v>
      </c>
      <c r="E20" s="19" t="s">
        <v>814</v>
      </c>
      <c r="F20" s="56">
        <v>0.0747</v>
      </c>
      <c r="G20" s="34"/>
      <c r="H20" s="133"/>
      <c r="I20" s="34"/>
      <c r="J20" s="34"/>
      <c r="K20" s="34"/>
      <c r="L20" s="128"/>
      <c r="M20" s="30"/>
    </row>
    <row r="21" spans="1:13" s="36" customFormat="1" ht="32.25" customHeight="1">
      <c r="A21" s="66">
        <v>15</v>
      </c>
      <c r="B21" s="19" t="s">
        <v>1426</v>
      </c>
      <c r="C21" s="40" t="s">
        <v>1026</v>
      </c>
      <c r="D21" s="30" t="s">
        <v>244</v>
      </c>
      <c r="E21" s="19" t="s">
        <v>814</v>
      </c>
      <c r="F21" s="56">
        <v>0.0575</v>
      </c>
      <c r="G21" s="34"/>
      <c r="H21" s="133"/>
      <c r="I21" s="34"/>
      <c r="J21" s="34"/>
      <c r="K21" s="34"/>
      <c r="L21" s="128"/>
      <c r="M21" s="30"/>
    </row>
    <row r="22" spans="1:13" s="36" customFormat="1" ht="120" customHeight="1">
      <c r="A22" s="66">
        <v>16</v>
      </c>
      <c r="B22" s="19" t="s">
        <v>1425</v>
      </c>
      <c r="C22" s="40" t="s">
        <v>1719</v>
      </c>
      <c r="D22" s="30" t="s">
        <v>243</v>
      </c>
      <c r="E22" s="19" t="s">
        <v>815</v>
      </c>
      <c r="F22" s="56">
        <v>0.0542</v>
      </c>
      <c r="G22" s="34"/>
      <c r="H22" s="133"/>
      <c r="I22" s="34"/>
      <c r="J22" s="34"/>
      <c r="K22" s="34"/>
      <c r="L22" s="128"/>
      <c r="M22" s="30"/>
    </row>
    <row r="23" spans="1:13" s="36" customFormat="1" ht="43.5" customHeight="1">
      <c r="A23" s="66">
        <v>17</v>
      </c>
      <c r="B23" s="19" t="s">
        <v>1424</v>
      </c>
      <c r="C23" s="40" t="s">
        <v>1560</v>
      </c>
      <c r="D23" s="30" t="s">
        <v>473</v>
      </c>
      <c r="E23" s="19" t="s">
        <v>692</v>
      </c>
      <c r="F23" s="56">
        <v>4.152</v>
      </c>
      <c r="G23" s="34"/>
      <c r="H23" s="133"/>
      <c r="I23" s="34"/>
      <c r="J23" s="34"/>
      <c r="K23" s="34"/>
      <c r="L23" s="128"/>
      <c r="M23" s="30"/>
    </row>
    <row r="24" spans="1:13" s="36" customFormat="1" ht="14.25">
      <c r="A24" s="287" t="s">
        <v>731</v>
      </c>
      <c r="B24" s="288"/>
      <c r="C24" s="289"/>
      <c r="D24" s="26"/>
      <c r="E24" s="25"/>
      <c r="F24" s="112">
        <f>SUM(F7:F23)</f>
        <v>9.754100000000001</v>
      </c>
      <c r="G24" s="59"/>
      <c r="H24" s="165"/>
      <c r="I24" s="59"/>
      <c r="J24" s="59"/>
      <c r="K24" s="59"/>
      <c r="L24" s="129"/>
      <c r="M24" s="26"/>
    </row>
    <row r="25" spans="1:13" s="36" customFormat="1" ht="38.25">
      <c r="A25" s="164">
        <v>18</v>
      </c>
      <c r="B25" s="19"/>
      <c r="C25" s="40" t="s">
        <v>756</v>
      </c>
      <c r="D25" s="30" t="s">
        <v>1652</v>
      </c>
      <c r="E25" s="19" t="s">
        <v>1629</v>
      </c>
      <c r="F25" s="56">
        <v>0.32</v>
      </c>
      <c r="G25" s="34" t="s">
        <v>1427</v>
      </c>
      <c r="H25" s="194" t="s">
        <v>1428</v>
      </c>
      <c r="I25" s="34"/>
      <c r="J25" s="34"/>
      <c r="K25" s="34"/>
      <c r="L25" s="128"/>
      <c r="M25" s="30"/>
    </row>
    <row r="26" spans="1:13" s="36" customFormat="1" ht="51">
      <c r="A26" s="164">
        <v>19</v>
      </c>
      <c r="B26" s="19" t="s">
        <v>647</v>
      </c>
      <c r="C26" s="40" t="s">
        <v>648</v>
      </c>
      <c r="D26" s="30" t="s">
        <v>228</v>
      </c>
      <c r="E26" s="19" t="s">
        <v>1630</v>
      </c>
      <c r="F26" s="56">
        <v>0.98</v>
      </c>
      <c r="G26" s="34"/>
      <c r="H26" s="133"/>
      <c r="I26" s="34"/>
      <c r="J26" s="34"/>
      <c r="K26" s="34"/>
      <c r="L26" s="128"/>
      <c r="M26" s="30"/>
    </row>
    <row r="27" spans="1:13" s="36" customFormat="1" ht="51">
      <c r="A27" s="164">
        <f>A26+1</f>
        <v>20</v>
      </c>
      <c r="B27" s="19" t="s">
        <v>647</v>
      </c>
      <c r="C27" s="40" t="s">
        <v>649</v>
      </c>
      <c r="D27" s="30" t="s">
        <v>229</v>
      </c>
      <c r="E27" s="19" t="s">
        <v>1630</v>
      </c>
      <c r="F27" s="56">
        <v>0.24</v>
      </c>
      <c r="G27" s="34"/>
      <c r="H27" s="133"/>
      <c r="I27" s="34"/>
      <c r="J27" s="34"/>
      <c r="K27" s="34"/>
      <c r="L27" s="128"/>
      <c r="M27" s="30"/>
    </row>
    <row r="28" spans="1:13" s="36" customFormat="1" ht="38.25">
      <c r="A28" s="164">
        <f>A27+1</f>
        <v>21</v>
      </c>
      <c r="B28" s="19" t="s">
        <v>1618</v>
      </c>
      <c r="C28" s="40" t="s">
        <v>105</v>
      </c>
      <c r="D28" s="30" t="s">
        <v>1619</v>
      </c>
      <c r="E28" s="19" t="s">
        <v>992</v>
      </c>
      <c r="F28" s="56">
        <v>0.0364</v>
      </c>
      <c r="G28" s="34"/>
      <c r="H28" s="133"/>
      <c r="I28" s="34"/>
      <c r="J28" s="34"/>
      <c r="K28" s="34"/>
      <c r="L28" s="128"/>
      <c r="M28" s="30"/>
    </row>
    <row r="29" spans="1:13" s="36" customFormat="1" ht="14.25">
      <c r="A29" s="287" t="s">
        <v>1255</v>
      </c>
      <c r="B29" s="288"/>
      <c r="C29" s="289"/>
      <c r="D29" s="26"/>
      <c r="E29" s="25"/>
      <c r="F29" s="112">
        <f>SUM(F25:F28)</f>
        <v>1.5764</v>
      </c>
      <c r="G29" s="59"/>
      <c r="H29" s="165"/>
      <c r="I29" s="59"/>
      <c r="J29" s="59"/>
      <c r="K29" s="59"/>
      <c r="L29" s="129"/>
      <c r="M29" s="26"/>
    </row>
    <row r="30" spans="1:13" s="36" customFormat="1" ht="42.75" customHeight="1">
      <c r="A30" s="66">
        <v>22</v>
      </c>
      <c r="B30" s="19" t="s">
        <v>774</v>
      </c>
      <c r="C30" s="40" t="s">
        <v>775</v>
      </c>
      <c r="D30" s="30" t="s">
        <v>1125</v>
      </c>
      <c r="E30" s="19" t="s">
        <v>1631</v>
      </c>
      <c r="F30" s="56">
        <v>0.45</v>
      </c>
      <c r="G30" s="34" t="s">
        <v>1427</v>
      </c>
      <c r="H30" s="195" t="s">
        <v>1429</v>
      </c>
      <c r="I30" s="34"/>
      <c r="J30" s="34"/>
      <c r="K30" s="34"/>
      <c r="L30" s="34"/>
      <c r="M30" s="30"/>
    </row>
    <row r="31" spans="1:13" s="36" customFormat="1" ht="25.5">
      <c r="A31" s="66">
        <f>A30+1</f>
        <v>23</v>
      </c>
      <c r="B31" s="39" t="s">
        <v>927</v>
      </c>
      <c r="C31" s="40" t="s">
        <v>120</v>
      </c>
      <c r="D31" s="30" t="s">
        <v>1124</v>
      </c>
      <c r="E31" s="19" t="s">
        <v>1632</v>
      </c>
      <c r="F31" s="56">
        <v>0.87</v>
      </c>
      <c r="G31" s="34"/>
      <c r="H31" s="133"/>
      <c r="I31" s="34"/>
      <c r="J31" s="34"/>
      <c r="K31" s="34"/>
      <c r="L31" s="34"/>
      <c r="M31" s="30"/>
    </row>
    <row r="32" spans="1:13" s="36" customFormat="1" ht="38.25">
      <c r="A32" s="66">
        <v>24</v>
      </c>
      <c r="B32" s="19" t="s">
        <v>296</v>
      </c>
      <c r="C32" s="40" t="s">
        <v>1231</v>
      </c>
      <c r="D32" s="30" t="s">
        <v>1232</v>
      </c>
      <c r="E32" s="19" t="s">
        <v>170</v>
      </c>
      <c r="F32" s="56">
        <v>0.3887</v>
      </c>
      <c r="G32" s="34" t="s">
        <v>1430</v>
      </c>
      <c r="H32" s="133"/>
      <c r="I32" s="34"/>
      <c r="J32" s="34"/>
      <c r="K32" s="34"/>
      <c r="L32" s="34"/>
      <c r="M32" s="30"/>
    </row>
    <row r="33" spans="1:13" s="36" customFormat="1" ht="46.5" customHeight="1">
      <c r="A33" s="66">
        <f>A32+1</f>
        <v>25</v>
      </c>
      <c r="B33" s="19" t="s">
        <v>927</v>
      </c>
      <c r="C33" s="40" t="s">
        <v>849</v>
      </c>
      <c r="D33" s="30" t="s">
        <v>1431</v>
      </c>
      <c r="E33" s="19" t="s">
        <v>1632</v>
      </c>
      <c r="F33" s="56">
        <v>0.25</v>
      </c>
      <c r="G33" s="34"/>
      <c r="H33" s="133"/>
      <c r="I33" s="34"/>
      <c r="J33" s="34"/>
      <c r="K33" s="34"/>
      <c r="L33" s="34"/>
      <c r="M33" s="30"/>
    </row>
    <row r="34" spans="1:13" s="36" customFormat="1" ht="25.5">
      <c r="A34" s="66">
        <f>A33+1</f>
        <v>26</v>
      </c>
      <c r="B34" s="19" t="s">
        <v>672</v>
      </c>
      <c r="C34" s="40" t="s">
        <v>673</v>
      </c>
      <c r="D34" s="30" t="s">
        <v>241</v>
      </c>
      <c r="E34" s="19" t="s">
        <v>674</v>
      </c>
      <c r="F34" s="56">
        <v>0.3872</v>
      </c>
      <c r="G34" s="34"/>
      <c r="H34" s="133"/>
      <c r="I34" s="34"/>
      <c r="J34" s="34"/>
      <c r="K34" s="34"/>
      <c r="L34" s="128"/>
      <c r="M34" s="30" t="s">
        <v>86</v>
      </c>
    </row>
    <row r="35" spans="1:13" s="36" customFormat="1" ht="25.5">
      <c r="A35" s="66">
        <f>A34+1</f>
        <v>27</v>
      </c>
      <c r="B35" s="19" t="s">
        <v>672</v>
      </c>
      <c r="C35" s="40" t="s">
        <v>675</v>
      </c>
      <c r="D35" s="30" t="s">
        <v>242</v>
      </c>
      <c r="E35" s="19" t="s">
        <v>676</v>
      </c>
      <c r="F35" s="56">
        <v>0.5452</v>
      </c>
      <c r="G35" s="34"/>
      <c r="H35" s="133"/>
      <c r="I35" s="34"/>
      <c r="J35" s="34"/>
      <c r="K35" s="34"/>
      <c r="L35" s="128"/>
      <c r="M35" s="30"/>
    </row>
    <row r="36" spans="1:13" s="36" customFormat="1" ht="45" customHeight="1">
      <c r="A36" s="66">
        <f>A35+1</f>
        <v>28</v>
      </c>
      <c r="B36" s="19" t="s">
        <v>850</v>
      </c>
      <c r="C36" s="40" t="s">
        <v>851</v>
      </c>
      <c r="D36" s="30" t="s">
        <v>1230</v>
      </c>
      <c r="E36" s="19" t="s">
        <v>1633</v>
      </c>
      <c r="F36" s="56">
        <v>0.83</v>
      </c>
      <c r="G36" s="34" t="s">
        <v>502</v>
      </c>
      <c r="H36" s="133" t="s">
        <v>503</v>
      </c>
      <c r="I36" s="34"/>
      <c r="J36" s="34"/>
      <c r="K36" s="34"/>
      <c r="L36" s="128"/>
      <c r="M36" s="30"/>
    </row>
    <row r="37" spans="1:13" s="36" customFormat="1" ht="51">
      <c r="A37" s="66">
        <f>A36+1</f>
        <v>29</v>
      </c>
      <c r="B37" s="19" t="s">
        <v>651</v>
      </c>
      <c r="C37" s="40" t="s">
        <v>650</v>
      </c>
      <c r="D37" s="30" t="s">
        <v>230</v>
      </c>
      <c r="E37" s="19" t="s">
        <v>1630</v>
      </c>
      <c r="F37" s="56">
        <v>0.9576</v>
      </c>
      <c r="G37" s="34"/>
      <c r="H37" s="133"/>
      <c r="I37" s="34"/>
      <c r="J37" s="34"/>
      <c r="K37" s="34"/>
      <c r="L37" s="128"/>
      <c r="M37" s="30"/>
    </row>
    <row r="38" spans="1:13" s="36" customFormat="1" ht="14.25">
      <c r="A38" s="287" t="s">
        <v>1761</v>
      </c>
      <c r="B38" s="288"/>
      <c r="C38" s="289"/>
      <c r="D38" s="26"/>
      <c r="E38" s="25"/>
      <c r="F38" s="112">
        <f>SUM(F30:F37)</f>
        <v>4.6787</v>
      </c>
      <c r="G38" s="59"/>
      <c r="H38" s="165"/>
      <c r="I38" s="59"/>
      <c r="J38" s="59"/>
      <c r="K38" s="59"/>
      <c r="L38" s="129"/>
      <c r="M38" s="26"/>
    </row>
    <row r="39" spans="1:13" s="36" customFormat="1" ht="45.75" customHeight="1">
      <c r="A39" s="66">
        <v>30</v>
      </c>
      <c r="B39" s="19"/>
      <c r="C39" s="40" t="s">
        <v>1139</v>
      </c>
      <c r="D39" s="30" t="s">
        <v>1140</v>
      </c>
      <c r="E39" s="19" t="s">
        <v>1634</v>
      </c>
      <c r="F39" s="56">
        <v>0.4</v>
      </c>
      <c r="G39" s="34"/>
      <c r="H39" s="133"/>
      <c r="I39" s="34"/>
      <c r="J39" s="34"/>
      <c r="K39" s="34"/>
      <c r="L39" s="128"/>
      <c r="M39" s="30"/>
    </row>
    <row r="40" spans="1:13" s="36" customFormat="1" ht="33.75" customHeight="1">
      <c r="A40" s="66">
        <f>A39+1</f>
        <v>31</v>
      </c>
      <c r="B40" s="19" t="s">
        <v>994</v>
      </c>
      <c r="C40" s="40" t="s">
        <v>1234</v>
      </c>
      <c r="D40" s="30" t="s">
        <v>1235</v>
      </c>
      <c r="E40" s="19" t="s">
        <v>1635</v>
      </c>
      <c r="F40" s="56">
        <v>0.5596</v>
      </c>
      <c r="G40" s="34"/>
      <c r="H40" s="133"/>
      <c r="I40" s="34"/>
      <c r="J40" s="34"/>
      <c r="K40" s="34"/>
      <c r="L40" s="128"/>
      <c r="M40" s="30"/>
    </row>
    <row r="41" spans="1:13" s="36" customFormat="1" ht="46.5" customHeight="1">
      <c r="A41" s="66">
        <f>A40+1</f>
        <v>32</v>
      </c>
      <c r="B41" s="19" t="s">
        <v>1751</v>
      </c>
      <c r="C41" s="40" t="s">
        <v>739</v>
      </c>
      <c r="D41" s="30" t="s">
        <v>69</v>
      </c>
      <c r="E41" s="19" t="s">
        <v>1635</v>
      </c>
      <c r="F41" s="56">
        <v>0.26</v>
      </c>
      <c r="G41" s="34" t="s">
        <v>502</v>
      </c>
      <c r="H41" s="133" t="s">
        <v>504</v>
      </c>
      <c r="I41" s="34"/>
      <c r="J41" s="34"/>
      <c r="K41" s="34"/>
      <c r="L41" s="128"/>
      <c r="M41" s="30"/>
    </row>
    <row r="42" spans="1:13" s="36" customFormat="1" ht="25.5">
      <c r="A42" s="66">
        <f>A41+1</f>
        <v>33</v>
      </c>
      <c r="B42" s="19" t="s">
        <v>297</v>
      </c>
      <c r="C42" s="40" t="s">
        <v>1654</v>
      </c>
      <c r="D42" s="30" t="s">
        <v>1653</v>
      </c>
      <c r="E42" s="19" t="s">
        <v>692</v>
      </c>
      <c r="F42" s="56">
        <v>0.4779</v>
      </c>
      <c r="G42" s="34"/>
      <c r="H42" s="133"/>
      <c r="I42" s="34"/>
      <c r="J42" s="34"/>
      <c r="K42" s="34"/>
      <c r="L42" s="128"/>
      <c r="M42" s="30"/>
    </row>
    <row r="43" spans="1:13" s="36" customFormat="1" ht="30.75" customHeight="1">
      <c r="A43" s="66">
        <f>A42+1</f>
        <v>34</v>
      </c>
      <c r="B43" s="19" t="s">
        <v>87</v>
      </c>
      <c r="C43" s="40" t="s">
        <v>88</v>
      </c>
      <c r="D43" s="30" t="s">
        <v>1655</v>
      </c>
      <c r="E43" s="19" t="s">
        <v>692</v>
      </c>
      <c r="F43" s="56">
        <v>0.0436</v>
      </c>
      <c r="G43" s="34"/>
      <c r="H43" s="133"/>
      <c r="I43" s="34" t="s">
        <v>89</v>
      </c>
      <c r="J43" s="34">
        <v>230.47</v>
      </c>
      <c r="K43" s="34"/>
      <c r="L43" s="128"/>
      <c r="M43" s="30"/>
    </row>
    <row r="44" spans="1:13" s="36" customFormat="1" ht="14.25">
      <c r="A44" s="287" t="s">
        <v>1135</v>
      </c>
      <c r="B44" s="288"/>
      <c r="C44" s="289"/>
      <c r="D44" s="26"/>
      <c r="E44" s="25"/>
      <c r="F44" s="112">
        <f>SUM(F39:F43)</f>
        <v>1.7411</v>
      </c>
      <c r="G44" s="59"/>
      <c r="H44" s="165"/>
      <c r="I44" s="59"/>
      <c r="J44" s="59"/>
      <c r="K44" s="59"/>
      <c r="L44" s="129"/>
      <c r="M44" s="26"/>
    </row>
    <row r="45" spans="1:13" s="36" customFormat="1" ht="27.75" customHeight="1">
      <c r="A45" s="66">
        <v>35</v>
      </c>
      <c r="B45" s="19"/>
      <c r="C45" s="40" t="s">
        <v>205</v>
      </c>
      <c r="D45" s="34" t="s">
        <v>677</v>
      </c>
      <c r="E45" s="19" t="s">
        <v>322</v>
      </c>
      <c r="F45" s="56">
        <v>0.6421</v>
      </c>
      <c r="G45" s="34"/>
      <c r="H45" s="133"/>
      <c r="I45" s="34"/>
      <c r="J45" s="34"/>
      <c r="K45" s="34"/>
      <c r="L45" s="128"/>
      <c r="M45" s="30"/>
    </row>
    <row r="46" spans="1:13" s="36" customFormat="1" ht="38.25" customHeight="1">
      <c r="A46" s="66">
        <f>A45+1</f>
        <v>36</v>
      </c>
      <c r="B46" s="19" t="s">
        <v>678</v>
      </c>
      <c r="C46" s="40" t="s">
        <v>679</v>
      </c>
      <c r="D46" s="34" t="s">
        <v>680</v>
      </c>
      <c r="E46" s="19" t="s">
        <v>1636</v>
      </c>
      <c r="F46" s="56">
        <v>0.275</v>
      </c>
      <c r="G46" s="34"/>
      <c r="H46" s="133"/>
      <c r="I46" s="34"/>
      <c r="J46" s="34"/>
      <c r="K46" s="34"/>
      <c r="L46" s="128"/>
      <c r="M46" s="30" t="s">
        <v>90</v>
      </c>
    </row>
    <row r="47" spans="1:13" s="36" customFormat="1" ht="29.25" customHeight="1">
      <c r="A47" s="66">
        <f aca="true" t="shared" si="1" ref="A47:A96">A46+1</f>
        <v>37</v>
      </c>
      <c r="B47" s="19"/>
      <c r="C47" s="40" t="s">
        <v>206</v>
      </c>
      <c r="D47" s="30" t="s">
        <v>681</v>
      </c>
      <c r="E47" s="19" t="s">
        <v>1129</v>
      </c>
      <c r="F47" s="56">
        <v>0.17</v>
      </c>
      <c r="G47" s="34"/>
      <c r="H47" s="133"/>
      <c r="I47" s="34"/>
      <c r="J47" s="34"/>
      <c r="K47" s="34"/>
      <c r="L47" s="128"/>
      <c r="M47" s="30"/>
    </row>
    <row r="48" spans="1:13" s="36" customFormat="1" ht="16.5" customHeight="1">
      <c r="A48" s="66">
        <f t="shared" si="1"/>
        <v>38</v>
      </c>
      <c r="B48" s="19"/>
      <c r="C48" s="40" t="s">
        <v>162</v>
      </c>
      <c r="D48" s="30" t="s">
        <v>682</v>
      </c>
      <c r="E48" s="19" t="s">
        <v>1749</v>
      </c>
      <c r="F48" s="56">
        <v>0.0015</v>
      </c>
      <c r="G48" s="34"/>
      <c r="H48" s="133"/>
      <c r="I48" s="34"/>
      <c r="J48" s="34"/>
      <c r="K48" s="34"/>
      <c r="L48" s="128"/>
      <c r="M48" s="30"/>
    </row>
    <row r="49" spans="1:13" s="36" customFormat="1" ht="17.25" customHeight="1">
      <c r="A49" s="66">
        <f t="shared" si="1"/>
        <v>39</v>
      </c>
      <c r="B49" s="19"/>
      <c r="C49" s="40" t="s">
        <v>160</v>
      </c>
      <c r="D49" s="30" t="s">
        <v>682</v>
      </c>
      <c r="E49" s="19" t="s">
        <v>1749</v>
      </c>
      <c r="F49" s="56">
        <v>0.2642</v>
      </c>
      <c r="G49" s="34"/>
      <c r="H49" s="133"/>
      <c r="I49" s="34"/>
      <c r="J49" s="34"/>
      <c r="K49" s="34"/>
      <c r="L49" s="128"/>
      <c r="M49" s="30"/>
    </row>
    <row r="50" spans="1:13" s="36" customFormat="1" ht="25.5">
      <c r="A50" s="66">
        <f t="shared" si="1"/>
        <v>40</v>
      </c>
      <c r="B50" s="19" t="s">
        <v>848</v>
      </c>
      <c r="C50" s="40" t="s">
        <v>161</v>
      </c>
      <c r="D50" s="30" t="s">
        <v>682</v>
      </c>
      <c r="E50" s="19" t="s">
        <v>1749</v>
      </c>
      <c r="F50" s="56">
        <v>0.1336</v>
      </c>
      <c r="G50" s="34"/>
      <c r="H50" s="133"/>
      <c r="I50" s="34"/>
      <c r="J50" s="34"/>
      <c r="K50" s="34"/>
      <c r="L50" s="128"/>
      <c r="M50" s="30"/>
    </row>
    <row r="51" spans="1:13" s="36" customFormat="1" ht="30" customHeight="1">
      <c r="A51" s="66">
        <f t="shared" si="1"/>
        <v>41</v>
      </c>
      <c r="B51" s="19"/>
      <c r="C51" s="40" t="s">
        <v>202</v>
      </c>
      <c r="D51" s="30" t="s">
        <v>683</v>
      </c>
      <c r="E51" s="19" t="s">
        <v>203</v>
      </c>
      <c r="F51" s="56">
        <v>0.62</v>
      </c>
      <c r="G51" s="34"/>
      <c r="H51" s="133"/>
      <c r="I51" s="34"/>
      <c r="J51" s="34"/>
      <c r="K51" s="34"/>
      <c r="L51" s="128"/>
      <c r="M51" s="30"/>
    </row>
    <row r="52" spans="1:13" s="36" customFormat="1" ht="38.25" customHeight="1">
      <c r="A52" s="66">
        <f t="shared" si="1"/>
        <v>42</v>
      </c>
      <c r="B52" s="19"/>
      <c r="C52" s="40" t="s">
        <v>173</v>
      </c>
      <c r="D52" s="30" t="s">
        <v>684</v>
      </c>
      <c r="E52" s="19" t="s">
        <v>1138</v>
      </c>
      <c r="F52" s="56">
        <v>0.04</v>
      </c>
      <c r="G52" s="34"/>
      <c r="H52" s="133"/>
      <c r="I52" s="34"/>
      <c r="J52" s="34"/>
      <c r="K52" s="34"/>
      <c r="L52" s="128"/>
      <c r="M52" s="30"/>
    </row>
    <row r="53" spans="1:13" s="36" customFormat="1" ht="43.5" customHeight="1">
      <c r="A53" s="66">
        <f t="shared" si="1"/>
        <v>43</v>
      </c>
      <c r="B53" s="19" t="s">
        <v>1</v>
      </c>
      <c r="C53" s="40" t="s">
        <v>175</v>
      </c>
      <c r="D53" s="30" t="s">
        <v>174</v>
      </c>
      <c r="E53" s="19" t="s">
        <v>1637</v>
      </c>
      <c r="F53" s="56">
        <v>1.2774</v>
      </c>
      <c r="G53" s="60"/>
      <c r="H53" s="133"/>
      <c r="I53" s="60"/>
      <c r="J53" s="60"/>
      <c r="K53" s="60"/>
      <c r="L53" s="130"/>
      <c r="M53" s="30"/>
    </row>
    <row r="54" spans="1:13" s="36" customFormat="1" ht="38.25">
      <c r="A54" s="66">
        <f t="shared" si="1"/>
        <v>44</v>
      </c>
      <c r="B54" s="19" t="s">
        <v>1</v>
      </c>
      <c r="C54" s="40" t="s">
        <v>1432</v>
      </c>
      <c r="D54" s="30" t="s">
        <v>685</v>
      </c>
      <c r="E54" s="19" t="s">
        <v>1637</v>
      </c>
      <c r="F54" s="56">
        <v>0.4143</v>
      </c>
      <c r="G54" s="60"/>
      <c r="H54" s="133"/>
      <c r="I54" s="60"/>
      <c r="J54" s="60"/>
      <c r="K54" s="60"/>
      <c r="L54" s="131"/>
      <c r="M54" s="30" t="s">
        <v>90</v>
      </c>
    </row>
    <row r="55" spans="1:13" s="36" customFormat="1" ht="31.5" customHeight="1">
      <c r="A55" s="66">
        <f t="shared" si="1"/>
        <v>45</v>
      </c>
      <c r="B55" s="19" t="s">
        <v>1</v>
      </c>
      <c r="C55" s="40" t="s">
        <v>176</v>
      </c>
      <c r="D55" s="30" t="s">
        <v>686</v>
      </c>
      <c r="E55" s="19" t="s">
        <v>1637</v>
      </c>
      <c r="F55" s="56">
        <v>2.7538</v>
      </c>
      <c r="G55" s="60"/>
      <c r="H55" s="133"/>
      <c r="I55" s="60"/>
      <c r="J55" s="60"/>
      <c r="K55" s="60"/>
      <c r="L55" s="130"/>
      <c r="M55" s="30"/>
    </row>
    <row r="56" spans="1:13" s="36" customFormat="1" ht="25.5">
      <c r="A56" s="66">
        <f t="shared" si="1"/>
        <v>46</v>
      </c>
      <c r="B56" s="19" t="s">
        <v>735</v>
      </c>
      <c r="C56" s="40" t="s">
        <v>736</v>
      </c>
      <c r="D56" s="30" t="s">
        <v>737</v>
      </c>
      <c r="E56" s="19" t="s">
        <v>1624</v>
      </c>
      <c r="F56" s="56">
        <v>2.9116</v>
      </c>
      <c r="G56" s="34"/>
      <c r="H56" s="133"/>
      <c r="I56" s="34"/>
      <c r="J56" s="34"/>
      <c r="K56" s="34"/>
      <c r="L56" s="128"/>
      <c r="M56" s="30"/>
    </row>
    <row r="57" spans="1:13" s="36" customFormat="1" ht="46.5" customHeight="1">
      <c r="A57" s="66">
        <f t="shared" si="1"/>
        <v>47</v>
      </c>
      <c r="B57" s="19" t="s">
        <v>744</v>
      </c>
      <c r="C57" s="40" t="s">
        <v>177</v>
      </c>
      <c r="D57" s="30" t="s">
        <v>1433</v>
      </c>
      <c r="E57" s="19" t="s">
        <v>1638</v>
      </c>
      <c r="F57" s="56">
        <v>0.954</v>
      </c>
      <c r="G57" s="34"/>
      <c r="H57" s="133"/>
      <c r="I57" s="34"/>
      <c r="J57" s="34"/>
      <c r="K57" s="34"/>
      <c r="L57" s="128"/>
      <c r="M57" s="30"/>
    </row>
    <row r="58" spans="1:13" s="36" customFormat="1" ht="54.75" customHeight="1">
      <c r="A58" s="66">
        <f t="shared" si="1"/>
        <v>48</v>
      </c>
      <c r="B58" s="19" t="s">
        <v>745</v>
      </c>
      <c r="C58" s="40" t="s">
        <v>1656</v>
      </c>
      <c r="D58" s="30" t="s">
        <v>178</v>
      </c>
      <c r="E58" s="19" t="s">
        <v>1639</v>
      </c>
      <c r="F58" s="56">
        <v>0.2937</v>
      </c>
      <c r="G58" s="34" t="s">
        <v>505</v>
      </c>
      <c r="H58" s="195" t="s">
        <v>1434</v>
      </c>
      <c r="I58" s="34"/>
      <c r="J58" s="34"/>
      <c r="K58" s="34"/>
      <c r="L58" s="128"/>
      <c r="M58" s="30"/>
    </row>
    <row r="59" spans="1:13" s="36" customFormat="1" ht="35.25" customHeight="1">
      <c r="A59" s="66">
        <f t="shared" si="1"/>
        <v>49</v>
      </c>
      <c r="B59" s="19" t="s">
        <v>1035</v>
      </c>
      <c r="C59" s="40" t="s">
        <v>746</v>
      </c>
      <c r="D59" s="30" t="s">
        <v>737</v>
      </c>
      <c r="E59" s="19" t="s">
        <v>1640</v>
      </c>
      <c r="F59" s="56">
        <v>0.6846</v>
      </c>
      <c r="G59" s="34"/>
      <c r="H59" s="133"/>
      <c r="I59" s="34"/>
      <c r="J59" s="34"/>
      <c r="K59" s="34"/>
      <c r="L59" s="128"/>
      <c r="M59" s="30"/>
    </row>
    <row r="60" spans="1:13" s="36" customFormat="1" ht="33.75" customHeight="1">
      <c r="A60" s="66">
        <f t="shared" si="1"/>
        <v>50</v>
      </c>
      <c r="B60" s="19" t="s">
        <v>1775</v>
      </c>
      <c r="C60" s="40" t="s">
        <v>747</v>
      </c>
      <c r="D60" s="30" t="s">
        <v>1147</v>
      </c>
      <c r="E60" s="19" t="s">
        <v>1632</v>
      </c>
      <c r="F60" s="56">
        <v>0.2252</v>
      </c>
      <c r="G60" s="34"/>
      <c r="H60" s="133"/>
      <c r="I60" s="34"/>
      <c r="J60" s="34"/>
      <c r="K60" s="34"/>
      <c r="L60" s="128"/>
      <c r="M60" s="30"/>
    </row>
    <row r="61" spans="1:13" s="36" customFormat="1" ht="38.25">
      <c r="A61" s="66">
        <f t="shared" si="1"/>
        <v>51</v>
      </c>
      <c r="B61" s="270" t="s">
        <v>748</v>
      </c>
      <c r="C61" s="40" t="s">
        <v>1660</v>
      </c>
      <c r="D61" s="30" t="s">
        <v>179</v>
      </c>
      <c r="E61" s="19" t="s">
        <v>1626</v>
      </c>
      <c r="F61" s="56">
        <v>3.5646</v>
      </c>
      <c r="G61" s="60"/>
      <c r="H61" s="195"/>
      <c r="I61" s="60"/>
      <c r="J61" s="60"/>
      <c r="K61" s="60"/>
      <c r="L61" s="130"/>
      <c r="M61" s="30"/>
    </row>
    <row r="62" spans="1:13" s="36" customFormat="1" ht="38.25">
      <c r="A62" s="66">
        <f t="shared" si="1"/>
        <v>52</v>
      </c>
      <c r="B62" s="263"/>
      <c r="C62" s="197" t="s">
        <v>1657</v>
      </c>
      <c r="D62" s="30" t="s">
        <v>179</v>
      </c>
      <c r="E62" s="19" t="s">
        <v>1626</v>
      </c>
      <c r="F62" s="56">
        <v>0.4951</v>
      </c>
      <c r="G62" s="60"/>
      <c r="H62" s="195"/>
      <c r="I62" s="60"/>
      <c r="J62" s="60"/>
      <c r="K62" s="60"/>
      <c r="L62" s="130"/>
      <c r="M62" s="30"/>
    </row>
    <row r="63" spans="1:13" s="36" customFormat="1" ht="38.25">
      <c r="A63" s="66">
        <f t="shared" si="1"/>
        <v>53</v>
      </c>
      <c r="B63" s="263"/>
      <c r="C63" s="197" t="s">
        <v>1658</v>
      </c>
      <c r="D63" s="30" t="s">
        <v>179</v>
      </c>
      <c r="E63" s="19" t="s">
        <v>1626</v>
      </c>
      <c r="F63" s="56">
        <v>0.3665</v>
      </c>
      <c r="G63" s="60"/>
      <c r="H63" s="195"/>
      <c r="I63" s="60"/>
      <c r="J63" s="60"/>
      <c r="K63" s="60"/>
      <c r="L63" s="130"/>
      <c r="M63" s="30"/>
    </row>
    <row r="64" spans="1:13" s="36" customFormat="1" ht="38.25">
      <c r="A64" s="66">
        <f t="shared" si="1"/>
        <v>54</v>
      </c>
      <c r="B64" s="264"/>
      <c r="C64" s="197" t="s">
        <v>1659</v>
      </c>
      <c r="D64" s="30" t="s">
        <v>506</v>
      </c>
      <c r="E64" s="19" t="s">
        <v>1626</v>
      </c>
      <c r="F64" s="56">
        <v>14.8248</v>
      </c>
      <c r="G64" s="60" t="s">
        <v>1661</v>
      </c>
      <c r="H64" s="195" t="s">
        <v>1435</v>
      </c>
      <c r="I64" s="60"/>
      <c r="J64" s="60"/>
      <c r="K64" s="60"/>
      <c r="L64" s="130"/>
      <c r="M64" s="30"/>
    </row>
    <row r="65" spans="1:13" s="36" customFormat="1" ht="63.75">
      <c r="A65" s="66">
        <f t="shared" si="1"/>
        <v>55</v>
      </c>
      <c r="B65" s="19" t="s">
        <v>1082</v>
      </c>
      <c r="C65" s="40" t="s">
        <v>749</v>
      </c>
      <c r="D65" s="30" t="s">
        <v>180</v>
      </c>
      <c r="E65" s="19" t="s">
        <v>1626</v>
      </c>
      <c r="F65" s="56">
        <v>0.31</v>
      </c>
      <c r="G65" s="34"/>
      <c r="H65" s="133"/>
      <c r="I65" s="34"/>
      <c r="J65" s="34"/>
      <c r="K65" s="34"/>
      <c r="L65" s="128"/>
      <c r="M65" s="30"/>
    </row>
    <row r="66" spans="1:13" s="36" customFormat="1" ht="30.75" customHeight="1">
      <c r="A66" s="66">
        <f t="shared" si="1"/>
        <v>56</v>
      </c>
      <c r="B66" s="19" t="s">
        <v>1777</v>
      </c>
      <c r="C66" s="40" t="s">
        <v>1142</v>
      </c>
      <c r="D66" s="30" t="s">
        <v>1143</v>
      </c>
      <c r="E66" s="19" t="s">
        <v>1641</v>
      </c>
      <c r="F66" s="56">
        <v>0.2254</v>
      </c>
      <c r="G66" s="34"/>
      <c r="H66" s="133"/>
      <c r="I66" s="34"/>
      <c r="J66" s="34"/>
      <c r="K66" s="34"/>
      <c r="L66" s="128"/>
      <c r="M66" s="30"/>
    </row>
    <row r="67" spans="1:13" s="36" customFormat="1" ht="46.5" customHeight="1">
      <c r="A67" s="66">
        <f t="shared" si="1"/>
        <v>57</v>
      </c>
      <c r="B67" s="19" t="s">
        <v>1777</v>
      </c>
      <c r="C67" s="40" t="s">
        <v>1144</v>
      </c>
      <c r="D67" s="30" t="s">
        <v>1145</v>
      </c>
      <c r="E67" s="19" t="s">
        <v>1641</v>
      </c>
      <c r="F67" s="56">
        <v>0.1219</v>
      </c>
      <c r="G67" s="34"/>
      <c r="H67" s="133"/>
      <c r="I67" s="34"/>
      <c r="J67" s="34"/>
      <c r="K67" s="34"/>
      <c r="L67" s="128"/>
      <c r="M67" s="30" t="s">
        <v>90</v>
      </c>
    </row>
    <row r="68" spans="1:13" s="36" customFormat="1" ht="51">
      <c r="A68" s="66">
        <f t="shared" si="1"/>
        <v>58</v>
      </c>
      <c r="B68" s="19"/>
      <c r="C68" s="40" t="s">
        <v>1146</v>
      </c>
      <c r="D68" s="30" t="s">
        <v>687</v>
      </c>
      <c r="E68" s="19" t="s">
        <v>1632</v>
      </c>
      <c r="F68" s="56">
        <v>0.15</v>
      </c>
      <c r="G68" s="34"/>
      <c r="H68" s="133"/>
      <c r="I68" s="34"/>
      <c r="J68" s="34"/>
      <c r="K68" s="34"/>
      <c r="L68" s="128"/>
      <c r="M68" s="30"/>
    </row>
    <row r="69" spans="1:13" s="36" customFormat="1" ht="38.25">
      <c r="A69" s="66">
        <f t="shared" si="1"/>
        <v>59</v>
      </c>
      <c r="B69" s="19"/>
      <c r="C69" s="40" t="s">
        <v>72</v>
      </c>
      <c r="D69" s="30" t="s">
        <v>1148</v>
      </c>
      <c r="E69" s="19" t="s">
        <v>1632</v>
      </c>
      <c r="F69" s="56">
        <v>0.49</v>
      </c>
      <c r="G69" s="34"/>
      <c r="H69" s="133"/>
      <c r="I69" s="34"/>
      <c r="J69" s="34"/>
      <c r="K69" s="34"/>
      <c r="L69" s="128"/>
      <c r="M69" s="30"/>
    </row>
    <row r="70" spans="1:13" s="36" customFormat="1" ht="32.25" customHeight="1">
      <c r="A70" s="66">
        <f t="shared" si="1"/>
        <v>60</v>
      </c>
      <c r="B70" s="19"/>
      <c r="C70" s="40" t="s">
        <v>1149</v>
      </c>
      <c r="D70" s="30" t="s">
        <v>1150</v>
      </c>
      <c r="E70" s="19" t="s">
        <v>1632</v>
      </c>
      <c r="F70" s="56">
        <v>0.0065</v>
      </c>
      <c r="G70" s="34"/>
      <c r="H70" s="133"/>
      <c r="I70" s="34"/>
      <c r="J70" s="34"/>
      <c r="K70" s="34"/>
      <c r="L70" s="128"/>
      <c r="M70" s="30"/>
    </row>
    <row r="71" spans="1:13" s="36" customFormat="1" ht="56.25" customHeight="1">
      <c r="A71" s="66">
        <f t="shared" si="1"/>
        <v>61</v>
      </c>
      <c r="B71" s="19" t="s">
        <v>1776</v>
      </c>
      <c r="C71" s="40" t="s">
        <v>1151</v>
      </c>
      <c r="D71" s="30" t="s">
        <v>1621</v>
      </c>
      <c r="E71" s="19" t="s">
        <v>1642</v>
      </c>
      <c r="F71" s="56">
        <v>0.1292</v>
      </c>
      <c r="G71" s="34"/>
      <c r="H71" s="133"/>
      <c r="I71" s="34"/>
      <c r="J71" s="34"/>
      <c r="K71" s="34"/>
      <c r="L71" s="128"/>
      <c r="M71" s="30"/>
    </row>
    <row r="72" spans="1:13" s="36" customFormat="1" ht="31.5" customHeight="1">
      <c r="A72" s="66">
        <f t="shared" si="1"/>
        <v>62</v>
      </c>
      <c r="B72" s="19" t="s">
        <v>1776</v>
      </c>
      <c r="C72" s="40" t="s">
        <v>1152</v>
      </c>
      <c r="D72" s="30" t="s">
        <v>1620</v>
      </c>
      <c r="E72" s="19" t="s">
        <v>1642</v>
      </c>
      <c r="F72" s="56">
        <v>0.0164</v>
      </c>
      <c r="G72" s="34"/>
      <c r="H72" s="133"/>
      <c r="I72" s="34"/>
      <c r="J72" s="34"/>
      <c r="K72" s="34"/>
      <c r="L72" s="128"/>
      <c r="M72" s="30"/>
    </row>
    <row r="73" spans="1:13" s="36" customFormat="1" ht="46.5" customHeight="1">
      <c r="A73" s="66">
        <f t="shared" si="1"/>
        <v>63</v>
      </c>
      <c r="B73" s="19" t="s">
        <v>1776</v>
      </c>
      <c r="C73" s="19" t="s">
        <v>150</v>
      </c>
      <c r="D73" s="36" t="s">
        <v>1622</v>
      </c>
      <c r="E73" s="19" t="s">
        <v>1642</v>
      </c>
      <c r="F73" s="36">
        <v>0.0163</v>
      </c>
      <c r="G73" s="34"/>
      <c r="H73" s="133"/>
      <c r="I73" s="34"/>
      <c r="J73" s="34"/>
      <c r="K73" s="34"/>
      <c r="L73" s="128"/>
      <c r="M73" s="30"/>
    </row>
    <row r="74" spans="1:13" s="36" customFormat="1" ht="25.5">
      <c r="A74" s="66">
        <f t="shared" si="1"/>
        <v>64</v>
      </c>
      <c r="B74" s="19" t="s">
        <v>1776</v>
      </c>
      <c r="C74" s="40" t="s">
        <v>151</v>
      </c>
      <c r="D74" s="30" t="s">
        <v>152</v>
      </c>
      <c r="E74" s="19" t="s">
        <v>1642</v>
      </c>
      <c r="F74" s="56">
        <v>0.0386</v>
      </c>
      <c r="G74" s="34"/>
      <c r="H74" s="133"/>
      <c r="I74" s="34"/>
      <c r="J74" s="34"/>
      <c r="K74" s="34"/>
      <c r="L74" s="128"/>
      <c r="M74" s="30"/>
    </row>
    <row r="75" spans="1:13" s="36" customFormat="1" ht="31.5" customHeight="1">
      <c r="A75" s="66">
        <f t="shared" si="1"/>
        <v>65</v>
      </c>
      <c r="B75" s="19" t="s">
        <v>1776</v>
      </c>
      <c r="C75" s="40" t="s">
        <v>153</v>
      </c>
      <c r="D75" s="30" t="s">
        <v>154</v>
      </c>
      <c r="E75" s="19" t="s">
        <v>1642</v>
      </c>
      <c r="F75" s="56">
        <v>0.0141</v>
      </c>
      <c r="G75" s="34"/>
      <c r="H75" s="133"/>
      <c r="I75" s="34"/>
      <c r="J75" s="34"/>
      <c r="K75" s="34"/>
      <c r="L75" s="128"/>
      <c r="M75" s="30"/>
    </row>
    <row r="76" spans="1:13" s="36" customFormat="1" ht="35.25" customHeight="1">
      <c r="A76" s="66">
        <v>66</v>
      </c>
      <c r="B76" s="19" t="s">
        <v>1776</v>
      </c>
      <c r="C76" s="40" t="s">
        <v>158</v>
      </c>
      <c r="D76" s="30" t="s">
        <v>159</v>
      </c>
      <c r="E76" s="19" t="s">
        <v>688</v>
      </c>
      <c r="F76" s="56">
        <v>0.0232</v>
      </c>
      <c r="G76" s="34"/>
      <c r="H76" s="133"/>
      <c r="I76" s="34"/>
      <c r="J76" s="34"/>
      <c r="K76" s="34"/>
      <c r="L76" s="128"/>
      <c r="M76" s="30"/>
    </row>
    <row r="77" spans="1:13" s="36" customFormat="1" ht="31.5" customHeight="1">
      <c r="A77" s="66">
        <f t="shared" si="1"/>
        <v>67</v>
      </c>
      <c r="B77" s="19" t="s">
        <v>165</v>
      </c>
      <c r="C77" s="40" t="s">
        <v>163</v>
      </c>
      <c r="D77" s="30" t="s">
        <v>164</v>
      </c>
      <c r="E77" s="19" t="s">
        <v>1643</v>
      </c>
      <c r="F77" s="56">
        <v>0.3564</v>
      </c>
      <c r="G77" s="34"/>
      <c r="H77" s="133"/>
      <c r="I77" s="34"/>
      <c r="J77" s="34"/>
      <c r="K77" s="34"/>
      <c r="L77" s="128"/>
      <c r="M77" s="30"/>
    </row>
    <row r="78" spans="1:13" s="36" customFormat="1" ht="52.5" customHeight="1">
      <c r="A78" s="66">
        <f t="shared" si="1"/>
        <v>68</v>
      </c>
      <c r="B78" s="19" t="s">
        <v>168</v>
      </c>
      <c r="C78" s="40" t="s">
        <v>166</v>
      </c>
      <c r="D78" s="30" t="s">
        <v>167</v>
      </c>
      <c r="E78" s="19" t="s">
        <v>1643</v>
      </c>
      <c r="F78" s="56">
        <v>0.0144</v>
      </c>
      <c r="G78" s="34"/>
      <c r="H78" s="133"/>
      <c r="I78" s="34" t="s">
        <v>91</v>
      </c>
      <c r="J78" s="34">
        <v>36</v>
      </c>
      <c r="K78" s="34"/>
      <c r="L78" s="128"/>
      <c r="M78" s="30"/>
    </row>
    <row r="79" spans="1:13" s="36" customFormat="1" ht="38.25">
      <c r="A79" s="66">
        <f t="shared" si="1"/>
        <v>69</v>
      </c>
      <c r="B79" s="19" t="s">
        <v>300</v>
      </c>
      <c r="C79" s="40" t="s">
        <v>1174</v>
      </c>
      <c r="D79" s="30" t="s">
        <v>1175</v>
      </c>
      <c r="E79" s="19" t="s">
        <v>1639</v>
      </c>
      <c r="F79" s="56">
        <v>0.29</v>
      </c>
      <c r="G79" s="34"/>
      <c r="H79" s="133"/>
      <c r="I79" s="34"/>
      <c r="J79" s="34"/>
      <c r="K79" s="34"/>
      <c r="L79" s="128"/>
      <c r="M79" s="30" t="s">
        <v>92</v>
      </c>
    </row>
    <row r="80" spans="1:13" s="36" customFormat="1" ht="57" customHeight="1">
      <c r="A80" s="66">
        <f t="shared" si="1"/>
        <v>70</v>
      </c>
      <c r="B80" s="19" t="s">
        <v>1177</v>
      </c>
      <c r="C80" s="40" t="s">
        <v>93</v>
      </c>
      <c r="D80" s="30" t="s">
        <v>1176</v>
      </c>
      <c r="E80" s="19" t="s">
        <v>1639</v>
      </c>
      <c r="F80" s="56">
        <v>0.6459</v>
      </c>
      <c r="G80" s="34"/>
      <c r="H80" s="133"/>
      <c r="I80" s="34" t="s">
        <v>94</v>
      </c>
      <c r="J80" s="34">
        <v>2200</v>
      </c>
      <c r="K80" s="34"/>
      <c r="L80" s="128"/>
      <c r="M80" s="30"/>
    </row>
    <row r="81" spans="1:13" s="36" customFormat="1" ht="84" customHeight="1">
      <c r="A81" s="66">
        <f t="shared" si="1"/>
        <v>71</v>
      </c>
      <c r="B81" s="19" t="s">
        <v>1666</v>
      </c>
      <c r="C81" s="40" t="s">
        <v>1664</v>
      </c>
      <c r="D81" s="30" t="s">
        <v>1665</v>
      </c>
      <c r="E81" s="19" t="s">
        <v>1668</v>
      </c>
      <c r="F81" s="56">
        <v>0.8541</v>
      </c>
      <c r="G81" s="34"/>
      <c r="H81" s="133"/>
      <c r="I81" s="34" t="s">
        <v>1667</v>
      </c>
      <c r="J81" s="34">
        <v>4260.4</v>
      </c>
      <c r="K81" s="34"/>
      <c r="L81" s="128"/>
      <c r="M81" s="30"/>
    </row>
    <row r="82" spans="1:13" s="36" customFormat="1" ht="38.25">
      <c r="A82" s="66">
        <f t="shared" si="1"/>
        <v>72</v>
      </c>
      <c r="B82" s="19" t="s">
        <v>1669</v>
      </c>
      <c r="C82" s="40" t="s">
        <v>1662</v>
      </c>
      <c r="D82" s="30" t="s">
        <v>1670</v>
      </c>
      <c r="E82" s="19" t="s">
        <v>1671</v>
      </c>
      <c r="F82" s="56">
        <v>0.0879</v>
      </c>
      <c r="G82" s="34"/>
      <c r="H82" s="133"/>
      <c r="I82" s="34" t="s">
        <v>1672</v>
      </c>
      <c r="J82" s="34">
        <v>286.64</v>
      </c>
      <c r="K82" s="34"/>
      <c r="L82" s="128"/>
      <c r="M82" s="30"/>
    </row>
    <row r="83" spans="1:13" s="36" customFormat="1" ht="63.75">
      <c r="A83" s="66">
        <f>A82+1</f>
        <v>73</v>
      </c>
      <c r="B83" s="19" t="s">
        <v>1673</v>
      </c>
      <c r="C83" s="40" t="s">
        <v>518</v>
      </c>
      <c r="D83" s="30" t="s">
        <v>1674</v>
      </c>
      <c r="E83" s="19" t="s">
        <v>1675</v>
      </c>
      <c r="F83" s="56">
        <v>0.2573</v>
      </c>
      <c r="G83" s="34"/>
      <c r="H83" s="133"/>
      <c r="I83" s="34" t="s">
        <v>1159</v>
      </c>
      <c r="J83" s="34">
        <v>839.04</v>
      </c>
      <c r="K83" s="34"/>
      <c r="L83" s="128"/>
      <c r="M83" s="30"/>
    </row>
    <row r="84" spans="1:13" s="36" customFormat="1" ht="25.5">
      <c r="A84" s="66">
        <f>A83+1</f>
        <v>74</v>
      </c>
      <c r="B84" s="19" t="s">
        <v>1676</v>
      </c>
      <c r="C84" s="40" t="s">
        <v>1663</v>
      </c>
      <c r="D84" s="30" t="s">
        <v>1655</v>
      </c>
      <c r="E84" s="19" t="s">
        <v>1677</v>
      </c>
      <c r="F84" s="56">
        <v>0.0313</v>
      </c>
      <c r="G84" s="34"/>
      <c r="H84" s="133"/>
      <c r="I84" s="34" t="s">
        <v>89</v>
      </c>
      <c r="J84" s="34">
        <v>230.47</v>
      </c>
      <c r="K84" s="34"/>
      <c r="L84" s="128"/>
      <c r="M84" s="30"/>
    </row>
    <row r="85" spans="1:13" s="36" customFormat="1" ht="42" customHeight="1">
      <c r="A85" s="66">
        <f t="shared" si="1"/>
        <v>75</v>
      </c>
      <c r="B85" s="19" t="s">
        <v>374</v>
      </c>
      <c r="C85" s="40" t="s">
        <v>1678</v>
      </c>
      <c r="D85" s="30" t="s">
        <v>373</v>
      </c>
      <c r="E85" s="19" t="s">
        <v>223</v>
      </c>
      <c r="F85" s="56">
        <v>0.9355</v>
      </c>
      <c r="G85" s="34"/>
      <c r="H85" s="133"/>
      <c r="I85" s="34" t="s">
        <v>95</v>
      </c>
      <c r="J85" s="34">
        <v>6626.15</v>
      </c>
      <c r="K85" s="34"/>
      <c r="L85" s="128"/>
      <c r="M85" s="30"/>
    </row>
    <row r="86" spans="1:13" s="36" customFormat="1" ht="25.5">
      <c r="A86" s="66">
        <v>76</v>
      </c>
      <c r="B86" s="19" t="s">
        <v>735</v>
      </c>
      <c r="C86" s="40" t="s">
        <v>736</v>
      </c>
      <c r="D86" s="30" t="s">
        <v>375</v>
      </c>
      <c r="E86" s="19" t="s">
        <v>1624</v>
      </c>
      <c r="F86" s="56">
        <v>2.9116</v>
      </c>
      <c r="G86" s="34"/>
      <c r="H86" s="133"/>
      <c r="I86" s="34"/>
      <c r="J86" s="34"/>
      <c r="K86" s="34"/>
      <c r="L86" s="128"/>
      <c r="M86" s="30"/>
    </row>
    <row r="87" spans="1:13" s="36" customFormat="1" ht="43.5" customHeight="1">
      <c r="A87" s="66">
        <f t="shared" si="1"/>
        <v>77</v>
      </c>
      <c r="B87" s="19" t="s">
        <v>379</v>
      </c>
      <c r="C87" s="40" t="s">
        <v>378</v>
      </c>
      <c r="D87" s="30" t="s">
        <v>377</v>
      </c>
      <c r="E87" s="19" t="s">
        <v>1623</v>
      </c>
      <c r="F87" s="56">
        <v>0.0291</v>
      </c>
      <c r="G87" s="34"/>
      <c r="H87" s="133"/>
      <c r="I87" s="34"/>
      <c r="J87" s="34"/>
      <c r="K87" s="34"/>
      <c r="L87" s="128"/>
      <c r="M87" s="30"/>
    </row>
    <row r="88" spans="1:13" s="36" customFormat="1" ht="48.75" customHeight="1">
      <c r="A88" s="66">
        <f t="shared" si="1"/>
        <v>78</v>
      </c>
      <c r="B88" s="19" t="s">
        <v>379</v>
      </c>
      <c r="C88" s="40" t="s">
        <v>380</v>
      </c>
      <c r="D88" s="30" t="s">
        <v>377</v>
      </c>
      <c r="E88" s="19" t="s">
        <v>1623</v>
      </c>
      <c r="F88" s="56">
        <v>0.0274</v>
      </c>
      <c r="G88" s="34"/>
      <c r="H88" s="133"/>
      <c r="I88" s="34"/>
      <c r="J88" s="34"/>
      <c r="K88" s="34"/>
      <c r="L88" s="128"/>
      <c r="M88" s="30"/>
    </row>
    <row r="89" spans="1:13" s="36" customFormat="1" ht="38.25">
      <c r="A89" s="66">
        <f t="shared" si="1"/>
        <v>79</v>
      </c>
      <c r="B89" s="19" t="s">
        <v>689</v>
      </c>
      <c r="C89" s="40" t="s">
        <v>690</v>
      </c>
      <c r="D89" s="30" t="s">
        <v>691</v>
      </c>
      <c r="E89" s="19" t="s">
        <v>692</v>
      </c>
      <c r="F89" s="56">
        <v>0.6382</v>
      </c>
      <c r="G89" s="34"/>
      <c r="H89" s="133"/>
      <c r="I89" s="34"/>
      <c r="J89" s="34"/>
      <c r="K89" s="34"/>
      <c r="L89" s="128"/>
      <c r="M89" s="30" t="s">
        <v>99</v>
      </c>
    </row>
    <row r="90" spans="1:13" s="36" customFormat="1" ht="12.75">
      <c r="A90" s="66">
        <f t="shared" si="1"/>
        <v>80</v>
      </c>
      <c r="B90" s="19"/>
      <c r="C90" s="40" t="s">
        <v>1155</v>
      </c>
      <c r="D90" s="30" t="s">
        <v>693</v>
      </c>
      <c r="E90" s="19" t="s">
        <v>1156</v>
      </c>
      <c r="F90" s="56">
        <v>0.0356</v>
      </c>
      <c r="G90" s="34"/>
      <c r="H90" s="133"/>
      <c r="I90" s="34"/>
      <c r="J90" s="34"/>
      <c r="K90" s="34"/>
      <c r="L90" s="128"/>
      <c r="M90" s="30"/>
    </row>
    <row r="91" spans="1:13" s="36" customFormat="1" ht="38.25">
      <c r="A91" s="66">
        <f t="shared" si="1"/>
        <v>81</v>
      </c>
      <c r="B91" s="19" t="s">
        <v>103</v>
      </c>
      <c r="C91" s="40" t="s">
        <v>820</v>
      </c>
      <c r="D91" s="30" t="s">
        <v>694</v>
      </c>
      <c r="E91" s="19" t="s">
        <v>104</v>
      </c>
      <c r="F91" s="56">
        <v>0.3285</v>
      </c>
      <c r="G91" s="34"/>
      <c r="H91" s="133"/>
      <c r="I91" s="34"/>
      <c r="J91" s="34"/>
      <c r="K91" s="34"/>
      <c r="L91" s="128"/>
      <c r="M91" s="30"/>
    </row>
    <row r="92" spans="1:13" s="36" customFormat="1" ht="38.25">
      <c r="A92" s="66">
        <f t="shared" si="1"/>
        <v>82</v>
      </c>
      <c r="B92" s="19" t="s">
        <v>100</v>
      </c>
      <c r="C92" s="40" t="s">
        <v>389</v>
      </c>
      <c r="D92" s="30" t="s">
        <v>1438</v>
      </c>
      <c r="E92" s="19" t="s">
        <v>1569</v>
      </c>
      <c r="F92" s="56">
        <v>0.6343</v>
      </c>
      <c r="G92" s="34"/>
      <c r="H92" s="133"/>
      <c r="I92" s="34"/>
      <c r="J92" s="34"/>
      <c r="K92" s="34"/>
      <c r="L92" s="128"/>
      <c r="M92" s="30"/>
    </row>
    <row r="93" spans="1:13" s="36" customFormat="1" ht="51">
      <c r="A93" s="66">
        <f t="shared" si="1"/>
        <v>83</v>
      </c>
      <c r="B93" s="19" t="s">
        <v>1720</v>
      </c>
      <c r="C93" s="40" t="s">
        <v>1721</v>
      </c>
      <c r="D93" s="30" t="s">
        <v>245</v>
      </c>
      <c r="E93" s="19" t="s">
        <v>1439</v>
      </c>
      <c r="F93" s="56">
        <v>0.4137</v>
      </c>
      <c r="G93" s="34"/>
      <c r="H93" s="133"/>
      <c r="I93" s="34"/>
      <c r="J93" s="34"/>
      <c r="K93" s="34"/>
      <c r="L93" s="128"/>
      <c r="M93" s="30"/>
    </row>
    <row r="94" spans="1:13" s="36" customFormat="1" ht="100.5" customHeight="1">
      <c r="A94" s="66">
        <f t="shared" si="1"/>
        <v>84</v>
      </c>
      <c r="B94" s="19">
        <v>50905</v>
      </c>
      <c r="C94" s="40" t="s">
        <v>326</v>
      </c>
      <c r="D94" s="30" t="s">
        <v>246</v>
      </c>
      <c r="E94" s="19" t="s">
        <v>325</v>
      </c>
      <c r="F94" s="56">
        <v>0.2383</v>
      </c>
      <c r="G94" s="34"/>
      <c r="H94" s="133"/>
      <c r="I94" s="34"/>
      <c r="J94" s="34"/>
      <c r="K94" s="34"/>
      <c r="L94" s="128"/>
      <c r="M94" s="30"/>
    </row>
    <row r="95" spans="1:13" s="36" customFormat="1" ht="51.75" customHeight="1">
      <c r="A95" s="66">
        <f t="shared" si="1"/>
        <v>85</v>
      </c>
      <c r="B95" s="19" t="s">
        <v>1561</v>
      </c>
      <c r="C95" s="40" t="s">
        <v>1562</v>
      </c>
      <c r="D95" s="30" t="s">
        <v>247</v>
      </c>
      <c r="E95" s="19" t="s">
        <v>1563</v>
      </c>
      <c r="F95" s="56">
        <v>0.5035</v>
      </c>
      <c r="G95" s="34"/>
      <c r="H95" s="133"/>
      <c r="I95" s="34" t="s">
        <v>259</v>
      </c>
      <c r="J95" s="34">
        <v>165.21</v>
      </c>
      <c r="K95" s="34"/>
      <c r="L95" s="128"/>
      <c r="M95" s="30"/>
    </row>
    <row r="96" spans="1:13" s="36" customFormat="1" ht="63.75">
      <c r="A96" s="66">
        <f t="shared" si="1"/>
        <v>86</v>
      </c>
      <c r="B96" s="19"/>
      <c r="C96" s="40" t="s">
        <v>1440</v>
      </c>
      <c r="D96" s="30" t="s">
        <v>1441</v>
      </c>
      <c r="E96" s="19" t="s">
        <v>1442</v>
      </c>
      <c r="F96" s="56">
        <v>0.0735</v>
      </c>
      <c r="G96" s="34"/>
      <c r="H96" s="133"/>
      <c r="I96" s="34"/>
      <c r="J96" s="34"/>
      <c r="K96" s="34"/>
      <c r="L96" s="34"/>
      <c r="M96" s="30"/>
    </row>
    <row r="97" spans="1:13" s="36" customFormat="1" ht="54" customHeight="1">
      <c r="A97" s="66">
        <v>87</v>
      </c>
      <c r="B97" s="19"/>
      <c r="C97" s="40" t="s">
        <v>1443</v>
      </c>
      <c r="D97" s="30" t="s">
        <v>1444</v>
      </c>
      <c r="E97" s="19" t="s">
        <v>1445</v>
      </c>
      <c r="F97" s="56">
        <v>0.2128</v>
      </c>
      <c r="G97" s="34"/>
      <c r="H97" s="133"/>
      <c r="I97" s="34"/>
      <c r="J97" s="34"/>
      <c r="K97" s="34"/>
      <c r="L97" s="34"/>
      <c r="M97" s="30"/>
    </row>
    <row r="98" spans="1:13" s="36" customFormat="1" ht="54" customHeight="1">
      <c r="A98" s="66">
        <v>88</v>
      </c>
      <c r="B98" s="19"/>
      <c r="C98" s="40" t="s">
        <v>482</v>
      </c>
      <c r="D98" s="30" t="s">
        <v>483</v>
      </c>
      <c r="E98" s="19" t="s">
        <v>484</v>
      </c>
      <c r="F98" s="56">
        <v>0.2948</v>
      </c>
      <c r="G98" s="34"/>
      <c r="H98" s="133"/>
      <c r="I98" s="34"/>
      <c r="J98" s="34"/>
      <c r="K98" s="34"/>
      <c r="L98" s="128"/>
      <c r="M98" s="30"/>
    </row>
    <row r="99" spans="1:13" s="36" customFormat="1" ht="39.75" customHeight="1">
      <c r="A99" s="66">
        <v>89</v>
      </c>
      <c r="B99" s="19" t="s">
        <v>157</v>
      </c>
      <c r="C99" s="40" t="s">
        <v>156</v>
      </c>
      <c r="D99" s="30" t="s">
        <v>1436</v>
      </c>
      <c r="E99" s="19" t="s">
        <v>1642</v>
      </c>
      <c r="F99" s="56">
        <v>0.0423</v>
      </c>
      <c r="G99" s="34"/>
      <c r="H99" s="133"/>
      <c r="I99" s="34"/>
      <c r="J99" s="34"/>
      <c r="K99" s="34" t="s">
        <v>501</v>
      </c>
      <c r="L99" s="128">
        <v>9638</v>
      </c>
      <c r="M99" s="30"/>
    </row>
    <row r="100" spans="1:13" s="36" customFormat="1" ht="38.25">
      <c r="A100" s="66">
        <f>A99+1</f>
        <v>90</v>
      </c>
      <c r="B100" s="19" t="s">
        <v>96</v>
      </c>
      <c r="C100" s="40" t="s">
        <v>97</v>
      </c>
      <c r="D100" s="30" t="s">
        <v>1437</v>
      </c>
      <c r="E100" s="19" t="s">
        <v>98</v>
      </c>
      <c r="F100" s="56">
        <v>0.2313</v>
      </c>
      <c r="G100" s="34"/>
      <c r="H100" s="133"/>
      <c r="I100" s="34"/>
      <c r="J100" s="34"/>
      <c r="K100" s="34" t="s">
        <v>481</v>
      </c>
      <c r="L100" s="128">
        <v>33049.8</v>
      </c>
      <c r="M100" s="30"/>
    </row>
    <row r="101" spans="1:13" s="36" customFormat="1" ht="14.25" customHeight="1">
      <c r="A101" s="287" t="s">
        <v>1762</v>
      </c>
      <c r="B101" s="288"/>
      <c r="C101" s="289"/>
      <c r="D101" s="26"/>
      <c r="E101" s="25"/>
      <c r="F101" s="112">
        <f>SUM(F45:F100)</f>
        <v>42.54130000000001</v>
      </c>
      <c r="G101" s="59"/>
      <c r="H101" s="165"/>
      <c r="I101" s="59"/>
      <c r="J101" s="59"/>
      <c r="K101" s="59"/>
      <c r="L101" s="129"/>
      <c r="M101" s="26"/>
    </row>
    <row r="102" spans="1:13" s="36" customFormat="1" ht="38.25">
      <c r="A102" s="66">
        <v>91</v>
      </c>
      <c r="B102" s="19"/>
      <c r="C102" s="40" t="s">
        <v>1217</v>
      </c>
      <c r="D102" s="30" t="s">
        <v>659</v>
      </c>
      <c r="E102" s="19" t="s">
        <v>813</v>
      </c>
      <c r="F102" s="56">
        <v>0.16</v>
      </c>
      <c r="G102" s="34"/>
      <c r="H102" s="133"/>
      <c r="I102" s="34"/>
      <c r="J102" s="34"/>
      <c r="K102" s="34"/>
      <c r="L102" s="128"/>
      <c r="M102" s="30"/>
    </row>
    <row r="103" spans="1:13" s="36" customFormat="1" ht="38.25">
      <c r="A103" s="66">
        <f>A102+1</f>
        <v>92</v>
      </c>
      <c r="B103" s="35"/>
      <c r="C103" s="40" t="s">
        <v>661</v>
      </c>
      <c r="D103" s="30" t="s">
        <v>659</v>
      </c>
      <c r="E103" s="19" t="s">
        <v>813</v>
      </c>
      <c r="F103" s="56">
        <v>0.0252</v>
      </c>
      <c r="G103" s="34"/>
      <c r="H103" s="133"/>
      <c r="I103" s="34"/>
      <c r="J103" s="34"/>
      <c r="K103" s="34"/>
      <c r="L103" s="128"/>
      <c r="M103" s="30"/>
    </row>
    <row r="104" spans="1:13" s="36" customFormat="1" ht="38.25">
      <c r="A104" s="66">
        <f aca="true" t="shared" si="2" ref="A104:A120">A103+1</f>
        <v>93</v>
      </c>
      <c r="B104" s="19"/>
      <c r="C104" s="40" t="s">
        <v>662</v>
      </c>
      <c r="D104" s="30" t="s">
        <v>659</v>
      </c>
      <c r="E104" s="19" t="s">
        <v>813</v>
      </c>
      <c r="F104" s="56">
        <v>0.0599</v>
      </c>
      <c r="G104" s="34"/>
      <c r="H104" s="133"/>
      <c r="I104" s="34"/>
      <c r="J104" s="34"/>
      <c r="K104" s="34"/>
      <c r="L104" s="128"/>
      <c r="M104" s="30"/>
    </row>
    <row r="105" spans="1:13" s="36" customFormat="1" ht="25.5">
      <c r="A105" s="66">
        <f t="shared" si="2"/>
        <v>94</v>
      </c>
      <c r="B105" s="19" t="s">
        <v>695</v>
      </c>
      <c r="C105" s="40" t="s">
        <v>696</v>
      </c>
      <c r="D105" s="30" t="s">
        <v>248</v>
      </c>
      <c r="E105" s="19" t="s">
        <v>697</v>
      </c>
      <c r="F105" s="56">
        <v>0.0516</v>
      </c>
      <c r="G105" s="63"/>
      <c r="H105" s="133"/>
      <c r="I105" s="63"/>
      <c r="J105" s="63"/>
      <c r="K105" s="63"/>
      <c r="L105" s="131"/>
      <c r="M105" s="30"/>
    </row>
    <row r="106" spans="1:13" s="36" customFormat="1" ht="25.5">
      <c r="A106" s="66">
        <f t="shared" si="2"/>
        <v>95</v>
      </c>
      <c r="B106" s="19" t="s">
        <v>695</v>
      </c>
      <c r="C106" s="40" t="s">
        <v>698</v>
      </c>
      <c r="D106" s="30" t="s">
        <v>248</v>
      </c>
      <c r="E106" s="19" t="s">
        <v>697</v>
      </c>
      <c r="F106" s="56">
        <v>0.0563</v>
      </c>
      <c r="G106" s="63"/>
      <c r="H106" s="133"/>
      <c r="I106" s="63"/>
      <c r="J106" s="63"/>
      <c r="K106" s="63"/>
      <c r="L106" s="131"/>
      <c r="M106" s="30"/>
    </row>
    <row r="107" spans="1:13" s="36" customFormat="1" ht="25.5">
      <c r="A107" s="66">
        <f t="shared" si="2"/>
        <v>96</v>
      </c>
      <c r="B107" s="19" t="s">
        <v>695</v>
      </c>
      <c r="C107" s="40" t="s">
        <v>699</v>
      </c>
      <c r="D107" s="30" t="s">
        <v>248</v>
      </c>
      <c r="E107" s="19" t="s">
        <v>697</v>
      </c>
      <c r="F107" s="56">
        <v>0.0212</v>
      </c>
      <c r="G107" s="34"/>
      <c r="H107" s="133"/>
      <c r="I107" s="34"/>
      <c r="J107" s="34"/>
      <c r="K107" s="34"/>
      <c r="L107" s="128"/>
      <c r="M107" s="30"/>
    </row>
    <row r="108" spans="1:13" s="36" customFormat="1" ht="25.5">
      <c r="A108" s="66">
        <f t="shared" si="2"/>
        <v>97</v>
      </c>
      <c r="B108" s="19" t="s">
        <v>700</v>
      </c>
      <c r="C108" s="40" t="s">
        <v>701</v>
      </c>
      <c r="D108" s="30" t="s">
        <v>248</v>
      </c>
      <c r="E108" s="19" t="s">
        <v>697</v>
      </c>
      <c r="F108" s="56">
        <v>0.1394</v>
      </c>
      <c r="G108" s="63"/>
      <c r="H108" s="133"/>
      <c r="I108" s="63"/>
      <c r="J108" s="63"/>
      <c r="K108" s="63"/>
      <c r="L108" s="131"/>
      <c r="M108" s="30"/>
    </row>
    <row r="109" spans="1:13" s="36" customFormat="1" ht="25.5">
      <c r="A109" s="66">
        <f t="shared" si="2"/>
        <v>98</v>
      </c>
      <c r="B109" s="19" t="s">
        <v>700</v>
      </c>
      <c r="C109" s="40" t="s">
        <v>702</v>
      </c>
      <c r="D109" s="30" t="s">
        <v>248</v>
      </c>
      <c r="E109" s="19" t="s">
        <v>697</v>
      </c>
      <c r="F109" s="56">
        <v>0.2365</v>
      </c>
      <c r="G109" s="34"/>
      <c r="H109" s="133"/>
      <c r="I109" s="34"/>
      <c r="J109" s="34"/>
      <c r="K109" s="34"/>
      <c r="L109" s="128"/>
      <c r="M109" s="30"/>
    </row>
    <row r="110" spans="1:13" s="36" customFormat="1" ht="25.5">
      <c r="A110" s="66">
        <f t="shared" si="2"/>
        <v>99</v>
      </c>
      <c r="B110" s="19" t="s">
        <v>700</v>
      </c>
      <c r="C110" s="40" t="s">
        <v>703</v>
      </c>
      <c r="D110" s="30" t="s">
        <v>248</v>
      </c>
      <c r="E110" s="19" t="s">
        <v>697</v>
      </c>
      <c r="F110" s="56">
        <v>0.0239</v>
      </c>
      <c r="G110" s="34"/>
      <c r="H110" s="133"/>
      <c r="I110" s="34"/>
      <c r="J110" s="34"/>
      <c r="K110" s="34"/>
      <c r="L110" s="128"/>
      <c r="M110" s="30"/>
    </row>
    <row r="111" spans="1:13" s="36" customFormat="1" ht="25.5">
      <c r="A111" s="66">
        <f t="shared" si="2"/>
        <v>100</v>
      </c>
      <c r="B111" s="19" t="s">
        <v>704</v>
      </c>
      <c r="C111" s="40" t="s">
        <v>705</v>
      </c>
      <c r="D111" s="30" t="s">
        <v>248</v>
      </c>
      <c r="E111" s="19" t="s">
        <v>697</v>
      </c>
      <c r="F111" s="56">
        <v>0.2017</v>
      </c>
      <c r="G111" s="34"/>
      <c r="H111" s="133"/>
      <c r="I111" s="34"/>
      <c r="J111" s="34"/>
      <c r="K111" s="34"/>
      <c r="L111" s="128"/>
      <c r="M111" s="30"/>
    </row>
    <row r="112" spans="1:13" s="36" customFormat="1" ht="25.5">
      <c r="A112" s="66">
        <f t="shared" si="2"/>
        <v>101</v>
      </c>
      <c r="B112" s="19" t="s">
        <v>706</v>
      </c>
      <c r="C112" s="40" t="s">
        <v>707</v>
      </c>
      <c r="D112" s="30" t="s">
        <v>248</v>
      </c>
      <c r="E112" s="19" t="s">
        <v>697</v>
      </c>
      <c r="F112" s="56">
        <v>0.1648</v>
      </c>
      <c r="G112" s="34"/>
      <c r="H112" s="133"/>
      <c r="I112" s="34"/>
      <c r="J112" s="34"/>
      <c r="K112" s="34"/>
      <c r="L112" s="128"/>
      <c r="M112" s="30"/>
    </row>
    <row r="113" spans="1:13" s="36" customFormat="1" ht="38.25" customHeight="1">
      <c r="A113" s="66">
        <f t="shared" si="2"/>
        <v>102</v>
      </c>
      <c r="B113" s="19" t="s">
        <v>700</v>
      </c>
      <c r="C113" s="40" t="s">
        <v>708</v>
      </c>
      <c r="D113" s="30" t="s">
        <v>249</v>
      </c>
      <c r="E113" s="19" t="s">
        <v>697</v>
      </c>
      <c r="F113" s="56">
        <v>0.291</v>
      </c>
      <c r="G113" s="34"/>
      <c r="H113" s="133"/>
      <c r="I113" s="34"/>
      <c r="J113" s="34"/>
      <c r="K113" s="34"/>
      <c r="L113" s="128"/>
      <c r="M113" s="30" t="s">
        <v>90</v>
      </c>
    </row>
    <row r="114" spans="1:13" s="36" customFormat="1" ht="52.5" customHeight="1">
      <c r="A114" s="66">
        <f t="shared" si="2"/>
        <v>103</v>
      </c>
      <c r="B114" s="19" t="s">
        <v>1076</v>
      </c>
      <c r="C114" s="40" t="s">
        <v>1556</v>
      </c>
      <c r="D114" s="30" t="s">
        <v>892</v>
      </c>
      <c r="E114" s="19" t="s">
        <v>1626</v>
      </c>
      <c r="F114" s="56">
        <v>1.24</v>
      </c>
      <c r="G114" s="34"/>
      <c r="H114" s="195"/>
      <c r="I114" s="34"/>
      <c r="J114" s="34"/>
      <c r="K114" s="34"/>
      <c r="L114" s="128"/>
      <c r="M114" s="30"/>
    </row>
    <row r="115" spans="1:13" s="36" customFormat="1" ht="46.5" customHeight="1">
      <c r="A115" s="66">
        <f t="shared" si="2"/>
        <v>104</v>
      </c>
      <c r="B115" s="19" t="s">
        <v>1076</v>
      </c>
      <c r="C115" s="40" t="s">
        <v>1557</v>
      </c>
      <c r="D115" s="30" t="s">
        <v>1119</v>
      </c>
      <c r="E115" s="19" t="s">
        <v>1626</v>
      </c>
      <c r="F115" s="56">
        <v>20.5497</v>
      </c>
      <c r="G115" s="34" t="s">
        <v>502</v>
      </c>
      <c r="H115" s="133" t="s">
        <v>507</v>
      </c>
      <c r="I115" s="34"/>
      <c r="J115" s="34"/>
      <c r="K115" s="34"/>
      <c r="L115" s="128"/>
      <c r="M115" s="30"/>
    </row>
    <row r="116" spans="1:13" s="36" customFormat="1" ht="48" customHeight="1">
      <c r="A116" s="66">
        <f t="shared" si="2"/>
        <v>105</v>
      </c>
      <c r="B116" s="19" t="s">
        <v>751</v>
      </c>
      <c r="C116" s="40" t="s">
        <v>752</v>
      </c>
      <c r="D116" s="30" t="s">
        <v>1446</v>
      </c>
      <c r="E116" s="19" t="s">
        <v>801</v>
      </c>
      <c r="F116" s="56">
        <v>0.644</v>
      </c>
      <c r="G116" s="34"/>
      <c r="H116" s="133"/>
      <c r="I116" s="34"/>
      <c r="J116" s="34"/>
      <c r="K116" s="34"/>
      <c r="L116" s="128"/>
      <c r="M116" s="30"/>
    </row>
    <row r="117" spans="1:13" s="36" customFormat="1" ht="50.25" customHeight="1">
      <c r="A117" s="66">
        <f t="shared" si="2"/>
        <v>106</v>
      </c>
      <c r="B117" s="19" t="s">
        <v>751</v>
      </c>
      <c r="C117" s="40" t="s">
        <v>753</v>
      </c>
      <c r="D117" s="30" t="s">
        <v>1446</v>
      </c>
      <c r="E117" s="19" t="s">
        <v>802</v>
      </c>
      <c r="F117" s="56">
        <v>0.2343</v>
      </c>
      <c r="G117" s="34"/>
      <c r="H117" s="133"/>
      <c r="I117" s="34"/>
      <c r="J117" s="34"/>
      <c r="K117" s="34"/>
      <c r="L117" s="128"/>
      <c r="M117" s="30"/>
    </row>
    <row r="118" spans="1:13" s="36" customFormat="1" ht="44.25" customHeight="1">
      <c r="A118" s="66">
        <f t="shared" si="2"/>
        <v>107</v>
      </c>
      <c r="B118" s="19" t="s">
        <v>1076</v>
      </c>
      <c r="C118" s="40" t="s">
        <v>709</v>
      </c>
      <c r="D118" s="30" t="s">
        <v>250</v>
      </c>
      <c r="E118" s="19" t="s">
        <v>710</v>
      </c>
      <c r="F118" s="56">
        <v>0.0812</v>
      </c>
      <c r="G118" s="34"/>
      <c r="H118" s="133"/>
      <c r="I118" s="34"/>
      <c r="J118" s="34"/>
      <c r="K118" s="34"/>
      <c r="L118" s="128"/>
      <c r="M118" s="30" t="s">
        <v>90</v>
      </c>
    </row>
    <row r="119" spans="1:13" s="36" customFormat="1" ht="66" customHeight="1">
      <c r="A119" s="66">
        <f t="shared" si="2"/>
        <v>108</v>
      </c>
      <c r="B119" s="19" t="s">
        <v>751</v>
      </c>
      <c r="C119" s="40" t="s">
        <v>1570</v>
      </c>
      <c r="D119" s="30" t="s">
        <v>1128</v>
      </c>
      <c r="E119" s="19" t="s">
        <v>802</v>
      </c>
      <c r="F119" s="56">
        <v>1.7998</v>
      </c>
      <c r="G119" s="34" t="s">
        <v>1571</v>
      </c>
      <c r="H119" s="194" t="s">
        <v>1447</v>
      </c>
      <c r="I119" s="34"/>
      <c r="J119" s="34"/>
      <c r="K119" s="34"/>
      <c r="L119" s="128"/>
      <c r="M119" s="30"/>
    </row>
    <row r="120" spans="1:13" s="36" customFormat="1" ht="42.75" customHeight="1">
      <c r="A120" s="66">
        <f t="shared" si="2"/>
        <v>109</v>
      </c>
      <c r="B120" s="19" t="s">
        <v>1572</v>
      </c>
      <c r="C120" s="40" t="s">
        <v>1558</v>
      </c>
      <c r="D120" s="30" t="s">
        <v>1120</v>
      </c>
      <c r="E120" s="19" t="s">
        <v>1573</v>
      </c>
      <c r="F120" s="56">
        <v>0.1824</v>
      </c>
      <c r="G120" s="34" t="s">
        <v>502</v>
      </c>
      <c r="H120" s="133" t="s">
        <v>504</v>
      </c>
      <c r="I120" s="34"/>
      <c r="J120" s="34"/>
      <c r="K120" s="34"/>
      <c r="L120" s="128"/>
      <c r="M120" s="30"/>
    </row>
    <row r="121" spans="1:13" s="36" customFormat="1" ht="14.25">
      <c r="A121" s="287" t="s">
        <v>1080</v>
      </c>
      <c r="B121" s="288"/>
      <c r="C121" s="289"/>
      <c r="D121" s="26"/>
      <c r="E121" s="25"/>
      <c r="F121" s="112">
        <f>SUM(F102:F120)</f>
        <v>26.162900000000004</v>
      </c>
      <c r="G121" s="59"/>
      <c r="H121" s="165"/>
      <c r="I121" s="59"/>
      <c r="J121" s="59"/>
      <c r="K121" s="59"/>
      <c r="L121" s="129"/>
      <c r="M121" s="26"/>
    </row>
    <row r="122" spans="1:13" s="36" customFormat="1" ht="48" customHeight="1">
      <c r="A122" s="66">
        <v>110</v>
      </c>
      <c r="B122" s="19" t="s">
        <v>754</v>
      </c>
      <c r="C122" s="40" t="s">
        <v>1574</v>
      </c>
      <c r="D122" s="30" t="s">
        <v>181</v>
      </c>
      <c r="E122" s="19" t="s">
        <v>803</v>
      </c>
      <c r="F122" s="56">
        <v>1.74</v>
      </c>
      <c r="G122" s="34" t="s">
        <v>502</v>
      </c>
      <c r="H122" s="133" t="s">
        <v>508</v>
      </c>
      <c r="I122" s="34"/>
      <c r="J122" s="34"/>
      <c r="K122" s="34"/>
      <c r="L122" s="128"/>
      <c r="M122" s="30"/>
    </row>
    <row r="123" spans="1:13" s="36" customFormat="1" ht="48.75" customHeight="1">
      <c r="A123" s="66">
        <f>A122+1</f>
        <v>111</v>
      </c>
      <c r="B123" s="19" t="s">
        <v>225</v>
      </c>
      <c r="C123" s="40" t="s">
        <v>741</v>
      </c>
      <c r="D123" s="30" t="s">
        <v>222</v>
      </c>
      <c r="E123" s="19" t="s">
        <v>804</v>
      </c>
      <c r="F123" s="56">
        <v>0.05</v>
      </c>
      <c r="G123" s="34"/>
      <c r="H123" s="133"/>
      <c r="I123" s="34" t="s">
        <v>1159</v>
      </c>
      <c r="J123" s="34">
        <v>264.3</v>
      </c>
      <c r="K123" s="34"/>
      <c r="L123" s="128"/>
      <c r="M123" s="30"/>
    </row>
    <row r="124" spans="1:13" s="36" customFormat="1" ht="38.25">
      <c r="A124" s="66">
        <f>A123+1</f>
        <v>112</v>
      </c>
      <c r="B124" s="19"/>
      <c r="C124" s="40" t="s">
        <v>381</v>
      </c>
      <c r="D124" s="30" t="s">
        <v>382</v>
      </c>
      <c r="E124" s="19" t="s">
        <v>805</v>
      </c>
      <c r="F124" s="56">
        <v>0.4019</v>
      </c>
      <c r="G124" s="34"/>
      <c r="H124" s="133"/>
      <c r="I124" s="34"/>
      <c r="J124" s="34"/>
      <c r="K124" s="34"/>
      <c r="L124" s="128"/>
      <c r="M124" s="30" t="s">
        <v>645</v>
      </c>
    </row>
    <row r="125" spans="1:13" s="36" customFormat="1" ht="38.25">
      <c r="A125" s="66">
        <f>A124+1</f>
        <v>113</v>
      </c>
      <c r="B125" s="19" t="s">
        <v>330</v>
      </c>
      <c r="C125" s="40" t="s">
        <v>331</v>
      </c>
      <c r="D125" s="30" t="s">
        <v>251</v>
      </c>
      <c r="E125" s="19" t="s">
        <v>806</v>
      </c>
      <c r="F125" s="56">
        <v>0.048</v>
      </c>
      <c r="G125" s="34"/>
      <c r="H125" s="133"/>
      <c r="I125" s="34"/>
      <c r="J125" s="34"/>
      <c r="K125" s="34"/>
      <c r="L125" s="128"/>
      <c r="M125" s="30"/>
    </row>
    <row r="126" spans="1:13" s="36" customFormat="1" ht="28.5" customHeight="1">
      <c r="A126" s="66">
        <v>114</v>
      </c>
      <c r="B126" s="19"/>
      <c r="C126" s="40" t="s">
        <v>478</v>
      </c>
      <c r="D126" s="30" t="s">
        <v>479</v>
      </c>
      <c r="E126" s="19" t="s">
        <v>480</v>
      </c>
      <c r="F126" s="56">
        <v>0.2365</v>
      </c>
      <c r="G126" s="34"/>
      <c r="H126" s="133"/>
      <c r="I126" s="34"/>
      <c r="J126" s="34"/>
      <c r="K126" s="34"/>
      <c r="L126" s="128"/>
      <c r="M126" s="30"/>
    </row>
    <row r="127" spans="1:13" s="36" customFormat="1" ht="14.25">
      <c r="A127" s="287" t="s">
        <v>61</v>
      </c>
      <c r="B127" s="288"/>
      <c r="C127" s="289"/>
      <c r="D127" s="26"/>
      <c r="E127" s="25"/>
      <c r="F127" s="112">
        <f>SUM(F122:F126)</f>
        <v>2.4764</v>
      </c>
      <c r="G127" s="59"/>
      <c r="H127" s="165"/>
      <c r="I127" s="59"/>
      <c r="J127" s="59"/>
      <c r="K127" s="59"/>
      <c r="L127" s="129"/>
      <c r="M127" s="26"/>
    </row>
    <row r="128" spans="1:13" s="36" customFormat="1" ht="93" customHeight="1">
      <c r="A128" s="66">
        <v>115</v>
      </c>
      <c r="B128" s="19" t="s">
        <v>757</v>
      </c>
      <c r="C128" s="40" t="s">
        <v>758</v>
      </c>
      <c r="D128" s="30" t="s">
        <v>309</v>
      </c>
      <c r="E128" s="19" t="s">
        <v>1642</v>
      </c>
      <c r="F128" s="56">
        <v>4.39</v>
      </c>
      <c r="G128" s="34" t="s">
        <v>1448</v>
      </c>
      <c r="H128" s="195" t="s">
        <v>1449</v>
      </c>
      <c r="I128" s="34"/>
      <c r="J128" s="34"/>
      <c r="K128" s="34"/>
      <c r="L128" s="128"/>
      <c r="M128" s="30"/>
    </row>
    <row r="129" spans="1:13" s="36" customFormat="1" ht="61.5" customHeight="1">
      <c r="A129" s="51">
        <f>A128+1</f>
        <v>116</v>
      </c>
      <c r="B129" s="19" t="s">
        <v>759</v>
      </c>
      <c r="C129" s="40" t="s">
        <v>760</v>
      </c>
      <c r="D129" s="30" t="s">
        <v>891</v>
      </c>
      <c r="E129" s="19" t="s">
        <v>1643</v>
      </c>
      <c r="F129" s="56">
        <v>3.39</v>
      </c>
      <c r="G129" s="34" t="s">
        <v>502</v>
      </c>
      <c r="H129" s="133" t="s">
        <v>509</v>
      </c>
      <c r="I129" s="34"/>
      <c r="J129" s="34"/>
      <c r="K129" s="34"/>
      <c r="L129" s="128"/>
      <c r="M129" s="30"/>
    </row>
    <row r="130" spans="1:13" s="36" customFormat="1" ht="51">
      <c r="A130" s="51">
        <f>A129+1</f>
        <v>117</v>
      </c>
      <c r="B130" s="19" t="s">
        <v>1575</v>
      </c>
      <c r="C130" s="40" t="s">
        <v>1576</v>
      </c>
      <c r="D130" s="30" t="s">
        <v>224</v>
      </c>
      <c r="E130" s="19" t="s">
        <v>1626</v>
      </c>
      <c r="F130" s="56">
        <v>2.7774</v>
      </c>
      <c r="G130" s="34" t="s">
        <v>1577</v>
      </c>
      <c r="H130" s="195" t="s">
        <v>1450</v>
      </c>
      <c r="I130" s="34"/>
      <c r="J130" s="34"/>
      <c r="K130" s="34"/>
      <c r="L130" s="128"/>
      <c r="M130" s="30"/>
    </row>
    <row r="131" spans="1:13" s="36" customFormat="1" ht="14.25">
      <c r="A131" s="287" t="s">
        <v>1750</v>
      </c>
      <c r="B131" s="288"/>
      <c r="C131" s="289"/>
      <c r="D131" s="26"/>
      <c r="E131" s="25"/>
      <c r="F131" s="112">
        <f>SUM(F128:F130)</f>
        <v>10.5574</v>
      </c>
      <c r="G131" s="59"/>
      <c r="H131" s="165"/>
      <c r="I131" s="59"/>
      <c r="J131" s="59"/>
      <c r="K131" s="59"/>
      <c r="L131" s="129"/>
      <c r="M131" s="26"/>
    </row>
    <row r="132" spans="1:13" s="36" customFormat="1" ht="63.75">
      <c r="A132" s="303">
        <v>118</v>
      </c>
      <c r="B132" s="270" t="s">
        <v>750</v>
      </c>
      <c r="C132" s="40" t="s">
        <v>30</v>
      </c>
      <c r="D132" s="30"/>
      <c r="E132" s="19" t="s">
        <v>1626</v>
      </c>
      <c r="F132" s="56"/>
      <c r="G132" s="34"/>
      <c r="H132" s="133"/>
      <c r="I132" s="34"/>
      <c r="J132" s="34"/>
      <c r="K132" s="34"/>
      <c r="L132" s="128"/>
      <c r="M132" s="30"/>
    </row>
    <row r="133" spans="1:13" s="36" customFormat="1" ht="45" customHeight="1">
      <c r="A133" s="304"/>
      <c r="B133" s="263"/>
      <c r="C133" s="40" t="s">
        <v>1244</v>
      </c>
      <c r="D133" s="30" t="s">
        <v>254</v>
      </c>
      <c r="E133" s="19" t="s">
        <v>1626</v>
      </c>
      <c r="F133" s="56">
        <v>0.2728</v>
      </c>
      <c r="G133" s="34"/>
      <c r="H133" s="133"/>
      <c r="I133" s="34"/>
      <c r="J133" s="34"/>
      <c r="K133" s="34"/>
      <c r="L133" s="128"/>
      <c r="M133" s="30"/>
    </row>
    <row r="134" spans="1:13" s="36" customFormat="1" ht="12.75">
      <c r="A134" s="304"/>
      <c r="B134" s="263"/>
      <c r="C134" s="40" t="s">
        <v>31</v>
      </c>
      <c r="D134" s="30" t="s">
        <v>253</v>
      </c>
      <c r="E134" s="19" t="s">
        <v>1626</v>
      </c>
      <c r="F134" s="56">
        <v>0.0635</v>
      </c>
      <c r="G134" s="34"/>
      <c r="H134" s="133"/>
      <c r="I134" s="34"/>
      <c r="J134" s="34"/>
      <c r="K134" s="34"/>
      <c r="L134" s="167"/>
      <c r="M134" s="30"/>
    </row>
    <row r="135" spans="1:13" s="36" customFormat="1" ht="12.75">
      <c r="A135" s="305"/>
      <c r="B135" s="264"/>
      <c r="C135" s="40" t="s">
        <v>32</v>
      </c>
      <c r="D135" s="30" t="s">
        <v>252</v>
      </c>
      <c r="E135" s="19" t="s">
        <v>1626</v>
      </c>
      <c r="F135" s="56">
        <v>0.0158</v>
      </c>
      <c r="G135" s="34"/>
      <c r="H135" s="133"/>
      <c r="I135" s="34"/>
      <c r="J135" s="34"/>
      <c r="K135" s="34"/>
      <c r="L135" s="167"/>
      <c r="M135" s="30"/>
    </row>
    <row r="136" spans="1:13" s="36" customFormat="1" ht="38.25">
      <c r="A136" s="66">
        <f>A132+1</f>
        <v>119</v>
      </c>
      <c r="B136" s="19" t="s">
        <v>312</v>
      </c>
      <c r="C136" s="40" t="s">
        <v>177</v>
      </c>
      <c r="D136" s="30" t="s">
        <v>310</v>
      </c>
      <c r="E136" s="19" t="s">
        <v>311</v>
      </c>
      <c r="F136" s="56">
        <v>0.0817</v>
      </c>
      <c r="G136" s="34"/>
      <c r="H136" s="133"/>
      <c r="I136" s="34"/>
      <c r="J136" s="34"/>
      <c r="K136" s="34"/>
      <c r="L136" s="167"/>
      <c r="M136" s="30"/>
    </row>
    <row r="137" spans="1:13" s="36" customFormat="1" ht="25.5">
      <c r="A137" s="66">
        <f>A136+1</f>
        <v>120</v>
      </c>
      <c r="B137" s="19" t="s">
        <v>295</v>
      </c>
      <c r="C137" s="40" t="s">
        <v>1064</v>
      </c>
      <c r="D137" s="30" t="s">
        <v>316</v>
      </c>
      <c r="E137" s="19" t="s">
        <v>1643</v>
      </c>
      <c r="F137" s="56">
        <v>0.11</v>
      </c>
      <c r="G137" s="34"/>
      <c r="H137" s="133"/>
      <c r="I137" s="34"/>
      <c r="J137" s="34"/>
      <c r="K137" s="34"/>
      <c r="L137" s="167"/>
      <c r="M137" s="30"/>
    </row>
    <row r="138" spans="1:13" s="36" customFormat="1" ht="25.5">
      <c r="A138" s="66">
        <f>A137+1</f>
        <v>121</v>
      </c>
      <c r="B138" s="19" t="s">
        <v>315</v>
      </c>
      <c r="C138" s="40" t="s">
        <v>313</v>
      </c>
      <c r="D138" s="30" t="s">
        <v>314</v>
      </c>
      <c r="E138" s="19" t="s">
        <v>1375</v>
      </c>
      <c r="F138" s="56">
        <v>0.98</v>
      </c>
      <c r="G138" s="34"/>
      <c r="H138" s="133"/>
      <c r="I138" s="34"/>
      <c r="J138" s="34"/>
      <c r="K138" s="34"/>
      <c r="L138" s="167"/>
      <c r="M138" s="30"/>
    </row>
    <row r="139" spans="1:13" s="36" customFormat="1" ht="25.5">
      <c r="A139" s="66">
        <v>122</v>
      </c>
      <c r="B139" s="19" t="s">
        <v>1578</v>
      </c>
      <c r="C139" s="40" t="s">
        <v>1579</v>
      </c>
      <c r="D139" s="30" t="s">
        <v>510</v>
      </c>
      <c r="E139" s="19" t="s">
        <v>1580</v>
      </c>
      <c r="F139" s="56">
        <v>0.81</v>
      </c>
      <c r="G139" s="34" t="s">
        <v>1427</v>
      </c>
      <c r="H139" s="195" t="s">
        <v>1451</v>
      </c>
      <c r="I139" s="34"/>
      <c r="J139" s="34"/>
      <c r="K139" s="34"/>
      <c r="L139" s="167"/>
      <c r="M139" s="30"/>
    </row>
    <row r="140" spans="1:13" s="36" customFormat="1" ht="14.25">
      <c r="A140" s="287" t="s">
        <v>1760</v>
      </c>
      <c r="B140" s="288"/>
      <c r="C140" s="289"/>
      <c r="D140" s="26"/>
      <c r="E140" s="25"/>
      <c r="F140" s="112">
        <f>SUM(F132:F139)</f>
        <v>2.3338</v>
      </c>
      <c r="G140" s="59"/>
      <c r="H140" s="165"/>
      <c r="I140" s="59"/>
      <c r="J140" s="59"/>
      <c r="K140" s="59"/>
      <c r="L140" s="129"/>
      <c r="M140" s="26"/>
    </row>
    <row r="141" spans="1:13" s="36" customFormat="1" ht="25.5">
      <c r="A141" s="66">
        <v>123</v>
      </c>
      <c r="B141" s="19"/>
      <c r="C141" s="40" t="s">
        <v>663</v>
      </c>
      <c r="D141" s="30" t="s">
        <v>816</v>
      </c>
      <c r="E141" s="19" t="s">
        <v>1580</v>
      </c>
      <c r="F141" s="56">
        <v>0.1202</v>
      </c>
      <c r="G141" s="34" t="s">
        <v>505</v>
      </c>
      <c r="H141" s="195" t="s">
        <v>1452</v>
      </c>
      <c r="I141" s="34"/>
      <c r="J141" s="34"/>
      <c r="K141" s="34"/>
      <c r="L141" s="128"/>
      <c r="M141" s="30"/>
    </row>
    <row r="142" spans="1:13" s="36" customFormat="1" ht="38.25">
      <c r="A142" s="66">
        <f>A141+1</f>
        <v>124</v>
      </c>
      <c r="B142" s="19"/>
      <c r="C142" s="40" t="s">
        <v>665</v>
      </c>
      <c r="D142" s="30" t="s">
        <v>664</v>
      </c>
      <c r="E142" s="19" t="s">
        <v>1580</v>
      </c>
      <c r="F142" s="56">
        <v>0.2023</v>
      </c>
      <c r="G142" s="34"/>
      <c r="H142" s="133"/>
      <c r="I142" s="34"/>
      <c r="J142" s="34"/>
      <c r="K142" s="34"/>
      <c r="L142" s="128"/>
      <c r="M142" s="30"/>
    </row>
    <row r="143" spans="1:13" s="36" customFormat="1" ht="25.5">
      <c r="A143" s="66">
        <f aca="true" t="shared" si="3" ref="A143:A151">A142+1</f>
        <v>125</v>
      </c>
      <c r="B143" s="101"/>
      <c r="C143" s="40" t="s">
        <v>666</v>
      </c>
      <c r="D143" s="30" t="s">
        <v>817</v>
      </c>
      <c r="E143" s="19" t="s">
        <v>1580</v>
      </c>
      <c r="F143" s="56">
        <v>0.2933</v>
      </c>
      <c r="G143" s="34"/>
      <c r="H143" s="133"/>
      <c r="I143" s="34"/>
      <c r="J143" s="34"/>
      <c r="K143" s="34"/>
      <c r="L143" s="128"/>
      <c r="M143" s="30"/>
    </row>
    <row r="144" spans="1:13" s="36" customFormat="1" ht="38.25">
      <c r="A144" s="66">
        <f t="shared" si="3"/>
        <v>126</v>
      </c>
      <c r="B144" s="19" t="s">
        <v>711</v>
      </c>
      <c r="C144" s="40" t="s">
        <v>712</v>
      </c>
      <c r="D144" s="30" t="s">
        <v>255</v>
      </c>
      <c r="E144" s="19" t="s">
        <v>676</v>
      </c>
      <c r="F144" s="56">
        <v>0.3495</v>
      </c>
      <c r="G144" s="34"/>
      <c r="H144" s="133"/>
      <c r="I144" s="34"/>
      <c r="J144" s="34"/>
      <c r="K144" s="34"/>
      <c r="L144" s="128"/>
      <c r="M144" s="30" t="s">
        <v>645</v>
      </c>
    </row>
    <row r="145" spans="1:13" s="36" customFormat="1" ht="34.5" customHeight="1">
      <c r="A145" s="66">
        <f t="shared" si="3"/>
        <v>127</v>
      </c>
      <c r="B145" s="19" t="s">
        <v>711</v>
      </c>
      <c r="C145" s="40" t="s">
        <v>713</v>
      </c>
      <c r="D145" s="30" t="s">
        <v>256</v>
      </c>
      <c r="E145" s="19" t="s">
        <v>674</v>
      </c>
      <c r="F145" s="56">
        <v>0.0987</v>
      </c>
      <c r="G145" s="63"/>
      <c r="H145" s="133"/>
      <c r="I145" s="63"/>
      <c r="J145" s="63"/>
      <c r="K145" s="63"/>
      <c r="L145" s="131"/>
      <c r="M145" s="30"/>
    </row>
    <row r="146" spans="1:13" s="36" customFormat="1" ht="25.5">
      <c r="A146" s="66">
        <f t="shared" si="3"/>
        <v>128</v>
      </c>
      <c r="B146" s="19" t="s">
        <v>711</v>
      </c>
      <c r="C146" s="40" t="s">
        <v>714</v>
      </c>
      <c r="D146" s="30" t="s">
        <v>256</v>
      </c>
      <c r="E146" s="19" t="s">
        <v>674</v>
      </c>
      <c r="F146" s="56">
        <v>0.2035</v>
      </c>
      <c r="G146" s="63"/>
      <c r="H146" s="133"/>
      <c r="I146" s="63"/>
      <c r="J146" s="63"/>
      <c r="K146" s="63"/>
      <c r="L146" s="131"/>
      <c r="M146" s="30"/>
    </row>
    <row r="147" spans="1:13" s="36" customFormat="1" ht="25.5">
      <c r="A147" s="66">
        <f t="shared" si="3"/>
        <v>129</v>
      </c>
      <c r="B147" s="35"/>
      <c r="C147" s="40" t="s">
        <v>667</v>
      </c>
      <c r="D147" s="30" t="s">
        <v>816</v>
      </c>
      <c r="E147" s="19" t="s">
        <v>1580</v>
      </c>
      <c r="F147" s="56">
        <v>0.13</v>
      </c>
      <c r="G147" s="34"/>
      <c r="H147" s="133"/>
      <c r="I147" s="34"/>
      <c r="J147" s="34"/>
      <c r="K147" s="34"/>
      <c r="L147" s="128"/>
      <c r="M147" s="30"/>
    </row>
    <row r="148" spans="1:13" s="36" customFormat="1" ht="25.5" customHeight="1">
      <c r="A148" s="66">
        <f t="shared" si="3"/>
        <v>130</v>
      </c>
      <c r="B148" s="290" t="s">
        <v>327</v>
      </c>
      <c r="C148" s="293" t="s">
        <v>1453</v>
      </c>
      <c r="D148" s="270" t="s">
        <v>511</v>
      </c>
      <c r="E148" s="270" t="s">
        <v>329</v>
      </c>
      <c r="F148" s="278">
        <v>6.2119</v>
      </c>
      <c r="G148" s="280" t="s">
        <v>513</v>
      </c>
      <c r="H148" s="285" t="s">
        <v>1455</v>
      </c>
      <c r="I148" s="280"/>
      <c r="J148" s="280"/>
      <c r="K148" s="280"/>
      <c r="L148" s="280"/>
      <c r="M148" s="266"/>
    </row>
    <row r="149" spans="1:13" s="36" customFormat="1" ht="12.75">
      <c r="A149" s="66">
        <f t="shared" si="3"/>
        <v>131</v>
      </c>
      <c r="B149" s="291"/>
      <c r="C149" s="306"/>
      <c r="D149" s="263"/>
      <c r="E149" s="263"/>
      <c r="F149" s="284"/>
      <c r="G149" s="281"/>
      <c r="H149" s="286"/>
      <c r="I149" s="281"/>
      <c r="J149" s="281"/>
      <c r="K149" s="281"/>
      <c r="L149" s="281"/>
      <c r="M149" s="268"/>
    </row>
    <row r="150" spans="1:13" s="36" customFormat="1" ht="12.75">
      <c r="A150" s="66">
        <f t="shared" si="3"/>
        <v>132</v>
      </c>
      <c r="B150" s="292"/>
      <c r="C150" s="40" t="s">
        <v>1454</v>
      </c>
      <c r="D150" s="264"/>
      <c r="E150" s="264"/>
      <c r="F150" s="56">
        <v>3.0471</v>
      </c>
      <c r="G150" s="34" t="s">
        <v>512</v>
      </c>
      <c r="H150" s="195" t="s">
        <v>1456</v>
      </c>
      <c r="I150" s="34"/>
      <c r="J150" s="34"/>
      <c r="K150" s="34"/>
      <c r="L150" s="128"/>
      <c r="M150" s="30"/>
    </row>
    <row r="151" spans="1:13" s="36" customFormat="1" ht="12.75" customHeight="1">
      <c r="A151" s="66">
        <f t="shared" si="3"/>
        <v>133</v>
      </c>
      <c r="B151" s="290" t="s">
        <v>1625</v>
      </c>
      <c r="C151" s="293" t="s">
        <v>1457</v>
      </c>
      <c r="D151" s="270" t="s">
        <v>328</v>
      </c>
      <c r="E151" s="270" t="s">
        <v>329</v>
      </c>
      <c r="F151" s="278">
        <v>0.3378</v>
      </c>
      <c r="G151" s="280"/>
      <c r="H151" s="282"/>
      <c r="I151" s="280"/>
      <c r="J151" s="280"/>
      <c r="K151" s="280"/>
      <c r="L151" s="280"/>
      <c r="M151" s="266"/>
    </row>
    <row r="152" spans="1:13" s="36" customFormat="1" ht="25.5" customHeight="1">
      <c r="A152" s="66">
        <f>A151+1</f>
        <v>134</v>
      </c>
      <c r="B152" s="292"/>
      <c r="C152" s="264"/>
      <c r="D152" s="264"/>
      <c r="E152" s="264"/>
      <c r="F152" s="279"/>
      <c r="G152" s="281"/>
      <c r="H152" s="283"/>
      <c r="I152" s="281"/>
      <c r="J152" s="281"/>
      <c r="K152" s="281"/>
      <c r="L152" s="281"/>
      <c r="M152" s="268"/>
    </row>
    <row r="153" spans="1:13" s="36" customFormat="1" ht="14.25">
      <c r="A153" s="287" t="s">
        <v>62</v>
      </c>
      <c r="B153" s="288"/>
      <c r="C153" s="289"/>
      <c r="D153" s="26"/>
      <c r="E153" s="25"/>
      <c r="F153" s="112">
        <f>SUM(F141:F151)</f>
        <v>10.994299999999999</v>
      </c>
      <c r="G153" s="59"/>
      <c r="H153" s="165"/>
      <c r="I153" s="59"/>
      <c r="J153" s="59"/>
      <c r="K153" s="59"/>
      <c r="L153" s="129"/>
      <c r="M153" s="26"/>
    </row>
    <row r="154" spans="1:13" s="36" customFormat="1" ht="25.5">
      <c r="A154" s="66">
        <v>135</v>
      </c>
      <c r="B154" s="19" t="s">
        <v>1035</v>
      </c>
      <c r="C154" s="40" t="s">
        <v>47</v>
      </c>
      <c r="D154" s="30" t="s">
        <v>1141</v>
      </c>
      <c r="E154" s="19" t="s">
        <v>807</v>
      </c>
      <c r="F154" s="56">
        <v>0.09</v>
      </c>
      <c r="G154" s="34"/>
      <c r="H154" s="133"/>
      <c r="I154" s="34"/>
      <c r="J154" s="34"/>
      <c r="K154" s="34"/>
      <c r="L154" s="128"/>
      <c r="M154" s="30"/>
    </row>
    <row r="155" spans="1:13" s="36" customFormat="1" ht="25.5">
      <c r="A155" s="66">
        <f>A154+1</f>
        <v>136</v>
      </c>
      <c r="B155" s="19" t="s">
        <v>1035</v>
      </c>
      <c r="C155" s="40" t="s">
        <v>48</v>
      </c>
      <c r="D155" s="30" t="s">
        <v>732</v>
      </c>
      <c r="E155" s="19" t="s">
        <v>808</v>
      </c>
      <c r="F155" s="56">
        <v>0.01</v>
      </c>
      <c r="G155" s="34"/>
      <c r="H155" s="133"/>
      <c r="I155" s="34"/>
      <c r="J155" s="34"/>
      <c r="K155" s="34"/>
      <c r="L155" s="128"/>
      <c r="M155" s="30"/>
    </row>
    <row r="156" spans="1:13" s="36" customFormat="1" ht="25.5">
      <c r="A156" s="66">
        <f aca="true" t="shared" si="4" ref="A156:A178">A155+1</f>
        <v>137</v>
      </c>
      <c r="B156" s="19" t="s">
        <v>1035</v>
      </c>
      <c r="C156" s="40" t="s">
        <v>49</v>
      </c>
      <c r="D156" s="30" t="s">
        <v>1141</v>
      </c>
      <c r="E156" s="19" t="s">
        <v>807</v>
      </c>
      <c r="F156" s="56">
        <v>0.09</v>
      </c>
      <c r="G156" s="34"/>
      <c r="H156" s="133"/>
      <c r="I156" s="34"/>
      <c r="J156" s="34"/>
      <c r="K156" s="34"/>
      <c r="L156" s="128"/>
      <c r="M156" s="30"/>
    </row>
    <row r="157" spans="1:13" s="36" customFormat="1" ht="25.5">
      <c r="A157" s="66">
        <f t="shared" si="4"/>
        <v>138</v>
      </c>
      <c r="B157" s="19" t="s">
        <v>1773</v>
      </c>
      <c r="C157" s="40" t="s">
        <v>50</v>
      </c>
      <c r="D157" s="30" t="s">
        <v>1141</v>
      </c>
      <c r="E157" s="19" t="s">
        <v>808</v>
      </c>
      <c r="F157" s="56">
        <v>0.13</v>
      </c>
      <c r="G157" s="34"/>
      <c r="H157" s="133"/>
      <c r="I157" s="34"/>
      <c r="J157" s="34"/>
      <c r="K157" s="34"/>
      <c r="L157" s="128"/>
      <c r="M157" s="30"/>
    </row>
    <row r="158" spans="1:13" s="36" customFormat="1" ht="25.5">
      <c r="A158" s="66">
        <f t="shared" si="4"/>
        <v>139</v>
      </c>
      <c r="B158" s="19" t="s">
        <v>1772</v>
      </c>
      <c r="C158" s="40" t="s">
        <v>51</v>
      </c>
      <c r="D158" s="30" t="s">
        <v>733</v>
      </c>
      <c r="E158" s="19" t="s">
        <v>1583</v>
      </c>
      <c r="F158" s="56">
        <v>0.18</v>
      </c>
      <c r="G158" s="34"/>
      <c r="H158" s="133"/>
      <c r="I158" s="34"/>
      <c r="J158" s="34"/>
      <c r="K158" s="34"/>
      <c r="L158" s="128"/>
      <c r="M158" s="30"/>
    </row>
    <row r="159" spans="1:13" s="36" customFormat="1" ht="25.5">
      <c r="A159" s="66">
        <f t="shared" si="4"/>
        <v>140</v>
      </c>
      <c r="B159" s="19" t="s">
        <v>1773</v>
      </c>
      <c r="C159" s="40" t="s">
        <v>52</v>
      </c>
      <c r="D159" s="30" t="s">
        <v>734</v>
      </c>
      <c r="E159" s="19" t="s">
        <v>808</v>
      </c>
      <c r="F159" s="56">
        <v>0.13</v>
      </c>
      <c r="G159" s="34"/>
      <c r="H159" s="133"/>
      <c r="I159" s="34"/>
      <c r="J159" s="34"/>
      <c r="K159" s="34"/>
      <c r="L159" s="128"/>
      <c r="M159" s="30"/>
    </row>
    <row r="160" spans="1:13" s="36" customFormat="1" ht="25.5">
      <c r="A160" s="66">
        <f t="shared" si="4"/>
        <v>141</v>
      </c>
      <c r="B160" s="19" t="s">
        <v>1773</v>
      </c>
      <c r="C160" s="40" t="s">
        <v>53</v>
      </c>
      <c r="D160" s="30" t="s">
        <v>734</v>
      </c>
      <c r="E160" s="19" t="s">
        <v>808</v>
      </c>
      <c r="F160" s="56">
        <v>0.01</v>
      </c>
      <c r="G160" s="34"/>
      <c r="H160" s="133"/>
      <c r="I160" s="34"/>
      <c r="J160" s="34"/>
      <c r="K160" s="34"/>
      <c r="L160" s="128"/>
      <c r="M160" s="30"/>
    </row>
    <row r="161" spans="1:13" s="36" customFormat="1" ht="25.5">
      <c r="A161" s="66">
        <f t="shared" si="4"/>
        <v>142</v>
      </c>
      <c r="B161" s="19" t="s">
        <v>1035</v>
      </c>
      <c r="C161" s="40" t="s">
        <v>54</v>
      </c>
      <c r="D161" s="30" t="s">
        <v>734</v>
      </c>
      <c r="E161" s="19" t="s">
        <v>808</v>
      </c>
      <c r="F161" s="56">
        <v>0.18</v>
      </c>
      <c r="G161" s="34"/>
      <c r="H161" s="133"/>
      <c r="I161" s="34"/>
      <c r="J161" s="34"/>
      <c r="K161" s="34"/>
      <c r="L161" s="128"/>
      <c r="M161" s="30"/>
    </row>
    <row r="162" spans="1:13" s="36" customFormat="1" ht="25.5">
      <c r="A162" s="66">
        <f t="shared" si="4"/>
        <v>143</v>
      </c>
      <c r="B162" s="19" t="s">
        <v>1035</v>
      </c>
      <c r="C162" s="40" t="s">
        <v>55</v>
      </c>
      <c r="D162" s="30" t="s">
        <v>734</v>
      </c>
      <c r="E162" s="19" t="s">
        <v>808</v>
      </c>
      <c r="F162" s="56">
        <v>0.19</v>
      </c>
      <c r="G162" s="34"/>
      <c r="H162" s="133"/>
      <c r="I162" s="34"/>
      <c r="J162" s="34"/>
      <c r="K162" s="34"/>
      <c r="L162" s="128"/>
      <c r="M162" s="30"/>
    </row>
    <row r="163" spans="1:13" s="36" customFormat="1" ht="25.5">
      <c r="A163" s="66">
        <f t="shared" si="4"/>
        <v>144</v>
      </c>
      <c r="B163" s="19" t="s">
        <v>1035</v>
      </c>
      <c r="C163" s="40" t="s">
        <v>56</v>
      </c>
      <c r="D163" s="30" t="s">
        <v>734</v>
      </c>
      <c r="E163" s="19" t="s">
        <v>808</v>
      </c>
      <c r="F163" s="56">
        <v>0.17</v>
      </c>
      <c r="G163" s="34"/>
      <c r="H163" s="133"/>
      <c r="I163" s="34"/>
      <c r="J163" s="34"/>
      <c r="K163" s="34"/>
      <c r="L163" s="128"/>
      <c r="M163" s="30"/>
    </row>
    <row r="164" spans="1:13" s="36" customFormat="1" ht="25.5">
      <c r="A164" s="66">
        <f t="shared" si="4"/>
        <v>145</v>
      </c>
      <c r="B164" s="19" t="s">
        <v>1035</v>
      </c>
      <c r="C164" s="40" t="s">
        <v>57</v>
      </c>
      <c r="D164" s="30" t="s">
        <v>734</v>
      </c>
      <c r="E164" s="19" t="s">
        <v>808</v>
      </c>
      <c r="F164" s="56">
        <v>0.18</v>
      </c>
      <c r="G164" s="34"/>
      <c r="H164" s="133"/>
      <c r="I164" s="34"/>
      <c r="J164" s="34"/>
      <c r="K164" s="34"/>
      <c r="L164" s="128"/>
      <c r="M164" s="30"/>
    </row>
    <row r="165" spans="1:13" s="36" customFormat="1" ht="25.5">
      <c r="A165" s="66">
        <f t="shared" si="4"/>
        <v>146</v>
      </c>
      <c r="B165" s="19" t="s">
        <v>1035</v>
      </c>
      <c r="C165" s="40" t="s">
        <v>58</v>
      </c>
      <c r="D165" s="30" t="s">
        <v>734</v>
      </c>
      <c r="E165" s="19" t="s">
        <v>808</v>
      </c>
      <c r="F165" s="56">
        <v>0.19</v>
      </c>
      <c r="G165" s="34"/>
      <c r="H165" s="133"/>
      <c r="I165" s="34"/>
      <c r="J165" s="34"/>
      <c r="K165" s="34"/>
      <c r="L165" s="128"/>
      <c r="M165" s="30"/>
    </row>
    <row r="166" spans="1:13" s="36" customFormat="1" ht="25.5">
      <c r="A166" s="66">
        <f t="shared" si="4"/>
        <v>147</v>
      </c>
      <c r="B166" s="19" t="s">
        <v>1035</v>
      </c>
      <c r="C166" s="40" t="s">
        <v>59</v>
      </c>
      <c r="D166" s="30" t="s">
        <v>734</v>
      </c>
      <c r="E166" s="19" t="s">
        <v>808</v>
      </c>
      <c r="F166" s="56">
        <v>0.2</v>
      </c>
      <c r="G166" s="34"/>
      <c r="H166" s="133"/>
      <c r="I166" s="34"/>
      <c r="J166" s="34"/>
      <c r="K166" s="34"/>
      <c r="L166" s="128"/>
      <c r="M166" s="30"/>
    </row>
    <row r="167" spans="1:13" s="36" customFormat="1" ht="25.5">
      <c r="A167" s="66">
        <f t="shared" si="4"/>
        <v>148</v>
      </c>
      <c r="B167" s="19" t="s">
        <v>1773</v>
      </c>
      <c r="C167" s="40" t="s">
        <v>60</v>
      </c>
      <c r="D167" s="30" t="s">
        <v>668</v>
      </c>
      <c r="E167" s="19" t="s">
        <v>808</v>
      </c>
      <c r="F167" s="56">
        <v>4.81</v>
      </c>
      <c r="G167" s="34"/>
      <c r="H167" s="133"/>
      <c r="I167" s="34"/>
      <c r="J167" s="34"/>
      <c r="K167" s="34"/>
      <c r="L167" s="128"/>
      <c r="M167" s="30"/>
    </row>
    <row r="168" spans="1:13" s="36" customFormat="1" ht="25.5">
      <c r="A168" s="66">
        <f t="shared" si="4"/>
        <v>149</v>
      </c>
      <c r="B168" s="19" t="s">
        <v>1773</v>
      </c>
      <c r="C168" s="40" t="s">
        <v>1055</v>
      </c>
      <c r="D168" s="30" t="s">
        <v>668</v>
      </c>
      <c r="E168" s="19" t="s">
        <v>808</v>
      </c>
      <c r="F168" s="56">
        <v>0.81</v>
      </c>
      <c r="G168" s="34"/>
      <c r="H168" s="133"/>
      <c r="I168" s="34"/>
      <c r="J168" s="34"/>
      <c r="K168" s="34"/>
      <c r="L168" s="128"/>
      <c r="M168" s="30"/>
    </row>
    <row r="169" spans="1:13" s="36" customFormat="1" ht="25.5">
      <c r="A169" s="66">
        <f t="shared" si="4"/>
        <v>150</v>
      </c>
      <c r="B169" s="19" t="s">
        <v>1773</v>
      </c>
      <c r="C169" s="40" t="s">
        <v>1056</v>
      </c>
      <c r="D169" s="30" t="s">
        <v>668</v>
      </c>
      <c r="E169" s="19" t="s">
        <v>808</v>
      </c>
      <c r="F169" s="56">
        <v>0.9</v>
      </c>
      <c r="G169" s="34"/>
      <c r="H169" s="133"/>
      <c r="I169" s="34"/>
      <c r="J169" s="34"/>
      <c r="K169" s="34"/>
      <c r="L169" s="128"/>
      <c r="M169" s="30"/>
    </row>
    <row r="170" spans="1:13" s="36" customFormat="1" ht="25.5">
      <c r="A170" s="66">
        <f t="shared" si="4"/>
        <v>151</v>
      </c>
      <c r="B170" s="19" t="s">
        <v>1773</v>
      </c>
      <c r="C170" s="40" t="s">
        <v>1280</v>
      </c>
      <c r="D170" s="30" t="s">
        <v>1001</v>
      </c>
      <c r="E170" s="19" t="s">
        <v>1640</v>
      </c>
      <c r="F170" s="56">
        <v>0.46</v>
      </c>
      <c r="G170" s="34"/>
      <c r="H170" s="133"/>
      <c r="I170" s="34"/>
      <c r="J170" s="34"/>
      <c r="K170" s="34"/>
      <c r="L170" s="128"/>
      <c r="M170" s="30"/>
    </row>
    <row r="171" spans="1:13" s="36" customFormat="1" ht="63.75">
      <c r="A171" s="66">
        <f t="shared" si="4"/>
        <v>152</v>
      </c>
      <c r="B171" s="19"/>
      <c r="C171" s="40" t="s">
        <v>1310</v>
      </c>
      <c r="D171" s="30" t="s">
        <v>1559</v>
      </c>
      <c r="E171" s="19" t="s">
        <v>1583</v>
      </c>
      <c r="F171" s="56">
        <v>1.0731</v>
      </c>
      <c r="G171" s="34" t="s">
        <v>514</v>
      </c>
      <c r="H171" s="195" t="s">
        <v>1458</v>
      </c>
      <c r="I171" s="34"/>
      <c r="J171" s="34"/>
      <c r="K171" s="34"/>
      <c r="L171" s="128"/>
      <c r="M171" s="30"/>
    </row>
    <row r="172" spans="1:13" s="36" customFormat="1" ht="12.75">
      <c r="A172" s="66">
        <f t="shared" si="4"/>
        <v>153</v>
      </c>
      <c r="B172" s="19"/>
      <c r="C172" s="40" t="s">
        <v>1309</v>
      </c>
      <c r="D172" s="30" t="s">
        <v>1097</v>
      </c>
      <c r="E172" s="19" t="s">
        <v>1583</v>
      </c>
      <c r="F172" s="56">
        <v>0.4714</v>
      </c>
      <c r="G172" s="34"/>
      <c r="H172" s="133"/>
      <c r="I172" s="34"/>
      <c r="J172" s="34"/>
      <c r="K172" s="34"/>
      <c r="L172" s="128"/>
      <c r="M172" s="30"/>
    </row>
    <row r="173" spans="1:13" s="36" customFormat="1" ht="12.75">
      <c r="A173" s="66">
        <f t="shared" si="4"/>
        <v>154</v>
      </c>
      <c r="B173" s="19"/>
      <c r="C173" s="40" t="s">
        <v>193</v>
      </c>
      <c r="D173" s="30" t="s">
        <v>1167</v>
      </c>
      <c r="E173" s="19" t="s">
        <v>808</v>
      </c>
      <c r="F173" s="56">
        <v>0.01</v>
      </c>
      <c r="G173" s="34"/>
      <c r="H173" s="133"/>
      <c r="I173" s="34"/>
      <c r="J173" s="34"/>
      <c r="K173" s="34"/>
      <c r="L173" s="128"/>
      <c r="M173" s="30"/>
    </row>
    <row r="174" spans="1:13" s="36" customFormat="1" ht="51">
      <c r="A174" s="66">
        <f t="shared" si="4"/>
        <v>155</v>
      </c>
      <c r="B174" s="19"/>
      <c r="C174" s="40" t="s">
        <v>1209</v>
      </c>
      <c r="D174" s="30" t="s">
        <v>715</v>
      </c>
      <c r="E174" s="19" t="s">
        <v>808</v>
      </c>
      <c r="F174" s="56">
        <v>0.16</v>
      </c>
      <c r="G174" s="34"/>
      <c r="H174" s="133"/>
      <c r="I174" s="34"/>
      <c r="J174" s="34"/>
      <c r="K174" s="34"/>
      <c r="L174" s="128"/>
      <c r="M174" s="30"/>
    </row>
    <row r="175" spans="1:13" s="36" customFormat="1" ht="25.5">
      <c r="A175" s="66">
        <f t="shared" si="4"/>
        <v>156</v>
      </c>
      <c r="B175" s="19"/>
      <c r="C175" s="40" t="s">
        <v>1168</v>
      </c>
      <c r="D175" s="30" t="s">
        <v>716</v>
      </c>
      <c r="E175" s="19" t="s">
        <v>808</v>
      </c>
      <c r="F175" s="56">
        <v>0.11</v>
      </c>
      <c r="G175" s="34"/>
      <c r="H175" s="133"/>
      <c r="I175" s="34"/>
      <c r="J175" s="34"/>
      <c r="K175" s="34"/>
      <c r="L175" s="128"/>
      <c r="M175" s="30"/>
    </row>
    <row r="176" spans="1:13" s="36" customFormat="1" ht="25.5">
      <c r="A176" s="66">
        <f t="shared" si="4"/>
        <v>157</v>
      </c>
      <c r="B176" s="19" t="s">
        <v>997</v>
      </c>
      <c r="C176" s="40" t="s">
        <v>995</v>
      </c>
      <c r="D176" s="30" t="s">
        <v>996</v>
      </c>
      <c r="E176" s="19" t="s">
        <v>809</v>
      </c>
      <c r="F176" s="56">
        <v>0.1008</v>
      </c>
      <c r="G176" s="34"/>
      <c r="H176" s="133"/>
      <c r="I176" s="34"/>
      <c r="J176" s="34"/>
      <c r="K176" s="34"/>
      <c r="L176" s="128"/>
      <c r="M176" s="30"/>
    </row>
    <row r="177" spans="1:13" s="36" customFormat="1" ht="25.5">
      <c r="A177" s="66">
        <f t="shared" si="4"/>
        <v>158</v>
      </c>
      <c r="B177" s="19" t="s">
        <v>997</v>
      </c>
      <c r="C177" s="40" t="s">
        <v>998</v>
      </c>
      <c r="D177" s="30" t="s">
        <v>996</v>
      </c>
      <c r="E177" s="19" t="s">
        <v>809</v>
      </c>
      <c r="F177" s="56">
        <v>0.097</v>
      </c>
      <c r="G177" s="34"/>
      <c r="H177" s="133"/>
      <c r="I177" s="34"/>
      <c r="J177" s="34"/>
      <c r="K177" s="34"/>
      <c r="L177" s="128"/>
      <c r="M177" s="30"/>
    </row>
    <row r="178" spans="1:13" s="36" customFormat="1" ht="25.5">
      <c r="A178" s="66">
        <f t="shared" si="4"/>
        <v>159</v>
      </c>
      <c r="B178" s="19"/>
      <c r="C178" s="40" t="s">
        <v>999</v>
      </c>
      <c r="D178" s="30" t="s">
        <v>996</v>
      </c>
      <c r="E178" s="19" t="s">
        <v>809</v>
      </c>
      <c r="F178" s="56">
        <v>0.0893</v>
      </c>
      <c r="G178" s="34"/>
      <c r="H178" s="133"/>
      <c r="I178" s="34"/>
      <c r="J178" s="34"/>
      <c r="K178" s="34"/>
      <c r="L178" s="128"/>
      <c r="M178" s="30"/>
    </row>
    <row r="179" spans="1:13" s="36" customFormat="1" ht="14.25">
      <c r="A179" s="287" t="s">
        <v>1136</v>
      </c>
      <c r="B179" s="288"/>
      <c r="C179" s="289"/>
      <c r="D179" s="26"/>
      <c r="E179" s="25"/>
      <c r="F179" s="112">
        <f>SUM(F154:F178)</f>
        <v>10.841599999999998</v>
      </c>
      <c r="G179" s="59"/>
      <c r="H179" s="165"/>
      <c r="I179" s="59"/>
      <c r="J179" s="59"/>
      <c r="K179" s="59"/>
      <c r="L179" s="129"/>
      <c r="M179" s="26"/>
    </row>
    <row r="180" spans="1:13" s="36" customFormat="1" ht="31.5" customHeight="1">
      <c r="A180" s="66">
        <v>160</v>
      </c>
      <c r="B180" s="19" t="s">
        <v>1243</v>
      </c>
      <c r="C180" s="40" t="s">
        <v>740</v>
      </c>
      <c r="D180" s="30" t="s">
        <v>738</v>
      </c>
      <c r="E180" s="19" t="s">
        <v>1583</v>
      </c>
      <c r="F180" s="56">
        <v>1.72</v>
      </c>
      <c r="G180" s="34"/>
      <c r="H180" s="195"/>
      <c r="I180" s="34"/>
      <c r="J180" s="34"/>
      <c r="K180" s="34"/>
      <c r="L180" s="128"/>
      <c r="M180" s="30"/>
    </row>
    <row r="181" spans="1:13" s="36" customFormat="1" ht="25.5">
      <c r="A181" s="66">
        <f>A180+1</f>
        <v>161</v>
      </c>
      <c r="B181" s="19" t="s">
        <v>742</v>
      </c>
      <c r="C181" s="40" t="s">
        <v>743</v>
      </c>
      <c r="D181" s="30" t="s">
        <v>738</v>
      </c>
      <c r="E181" s="19" t="s">
        <v>1642</v>
      </c>
      <c r="F181" s="56">
        <v>0.46</v>
      </c>
      <c r="G181" s="34"/>
      <c r="H181" s="133"/>
      <c r="I181" s="34"/>
      <c r="J181" s="34"/>
      <c r="K181" s="34"/>
      <c r="L181" s="128"/>
      <c r="M181" s="30"/>
    </row>
    <row r="182" spans="1:13" s="36" customFormat="1" ht="25.5">
      <c r="A182" s="66">
        <f>A181+1</f>
        <v>162</v>
      </c>
      <c r="B182" s="19" t="s">
        <v>1582</v>
      </c>
      <c r="C182" s="40" t="s">
        <v>1581</v>
      </c>
      <c r="D182" s="30" t="s">
        <v>231</v>
      </c>
      <c r="E182" s="19" t="s">
        <v>810</v>
      </c>
      <c r="F182" s="56">
        <v>0.0343</v>
      </c>
      <c r="G182" s="34"/>
      <c r="H182" s="133"/>
      <c r="I182" s="34" t="s">
        <v>89</v>
      </c>
      <c r="J182" s="34">
        <v>181.31</v>
      </c>
      <c r="K182" s="34"/>
      <c r="L182" s="128"/>
      <c r="M182" s="30"/>
    </row>
    <row r="183" spans="1:13" s="36" customFormat="1" ht="25.5">
      <c r="A183" s="66">
        <f>A182+1</f>
        <v>163</v>
      </c>
      <c r="B183" s="19" t="s">
        <v>1584</v>
      </c>
      <c r="C183" s="40" t="s">
        <v>1585</v>
      </c>
      <c r="D183" s="30" t="s">
        <v>232</v>
      </c>
      <c r="E183" s="19" t="s">
        <v>1586</v>
      </c>
      <c r="F183" s="56">
        <v>0.0033</v>
      </c>
      <c r="G183" s="34"/>
      <c r="H183" s="133"/>
      <c r="I183" s="34" t="s">
        <v>91</v>
      </c>
      <c r="J183" s="34">
        <v>8.73</v>
      </c>
      <c r="K183" s="34"/>
      <c r="L183" s="128"/>
      <c r="M183" s="30"/>
    </row>
    <row r="184" spans="1:13" s="36" customFormat="1" ht="38.25">
      <c r="A184" s="66">
        <f>A183+1</f>
        <v>164</v>
      </c>
      <c r="B184" s="19"/>
      <c r="C184" s="40" t="s">
        <v>1460</v>
      </c>
      <c r="D184" s="30" t="s">
        <v>1461</v>
      </c>
      <c r="E184" s="34" t="s">
        <v>1459</v>
      </c>
      <c r="F184" s="56">
        <v>0.0167</v>
      </c>
      <c r="G184" s="34"/>
      <c r="H184" s="133"/>
      <c r="I184" s="34"/>
      <c r="J184" s="34"/>
      <c r="K184" s="34"/>
      <c r="L184" s="128"/>
      <c r="M184" s="30"/>
    </row>
    <row r="185" spans="1:13" s="36" customFormat="1" ht="36" customHeight="1">
      <c r="A185" s="66">
        <v>165</v>
      </c>
      <c r="B185" s="19"/>
      <c r="C185" s="40" t="s">
        <v>475</v>
      </c>
      <c r="D185" s="30" t="s">
        <v>476</v>
      </c>
      <c r="E185" s="34" t="s">
        <v>477</v>
      </c>
      <c r="F185" s="56">
        <v>0.0183</v>
      </c>
      <c r="G185" s="34"/>
      <c r="H185" s="133"/>
      <c r="I185" s="34"/>
      <c r="J185" s="34"/>
      <c r="K185" s="34"/>
      <c r="L185" s="128"/>
      <c r="M185" s="30"/>
    </row>
    <row r="186" spans="1:13" s="36" customFormat="1" ht="14.25">
      <c r="A186" s="287" t="s">
        <v>1018</v>
      </c>
      <c r="B186" s="288"/>
      <c r="C186" s="289"/>
      <c r="D186" s="26"/>
      <c r="E186" s="25"/>
      <c r="F186" s="112">
        <f>SUM(F180:F185)</f>
        <v>2.2526</v>
      </c>
      <c r="G186" s="59"/>
      <c r="H186" s="165"/>
      <c r="I186" s="59"/>
      <c r="J186" s="59"/>
      <c r="K186" s="59"/>
      <c r="L186" s="129"/>
      <c r="M186" s="26"/>
    </row>
    <row r="187" spans="1:13" s="36" customFormat="1" ht="25.5">
      <c r="A187" s="66">
        <v>166</v>
      </c>
      <c r="B187" s="19" t="s">
        <v>3</v>
      </c>
      <c r="C187" s="40" t="s">
        <v>906</v>
      </c>
      <c r="D187" s="30" t="s">
        <v>318</v>
      </c>
      <c r="E187" s="19" t="s">
        <v>1583</v>
      </c>
      <c r="F187" s="56">
        <v>0.55</v>
      </c>
      <c r="G187" s="34"/>
      <c r="H187" s="133"/>
      <c r="I187" s="34"/>
      <c r="J187" s="34"/>
      <c r="K187" s="34"/>
      <c r="L187" s="128"/>
      <c r="M187" s="30"/>
    </row>
    <row r="188" spans="1:13" s="36" customFormat="1" ht="38.25">
      <c r="A188" s="66">
        <f>A187+1</f>
        <v>167</v>
      </c>
      <c r="B188" s="19" t="s">
        <v>717</v>
      </c>
      <c r="C188" s="40" t="s">
        <v>718</v>
      </c>
      <c r="D188" s="30" t="s">
        <v>719</v>
      </c>
      <c r="E188" s="19" t="s">
        <v>674</v>
      </c>
      <c r="F188" s="56">
        <v>0.1131</v>
      </c>
      <c r="G188" s="34"/>
      <c r="H188" s="133"/>
      <c r="I188" s="34"/>
      <c r="J188" s="34"/>
      <c r="K188" s="34"/>
      <c r="L188" s="128"/>
      <c r="M188" s="30" t="s">
        <v>645</v>
      </c>
    </row>
    <row r="189" spans="1:13" s="36" customFormat="1" ht="12.75">
      <c r="A189" s="66">
        <f>A188+1</f>
        <v>168</v>
      </c>
      <c r="B189" s="19" t="s">
        <v>315</v>
      </c>
      <c r="C189" s="40" t="s">
        <v>319</v>
      </c>
      <c r="D189" s="30" t="s">
        <v>320</v>
      </c>
      <c r="E189" s="19" t="s">
        <v>1583</v>
      </c>
      <c r="F189" s="56">
        <v>1.33</v>
      </c>
      <c r="G189" s="34"/>
      <c r="H189" s="133"/>
      <c r="I189" s="34"/>
      <c r="J189" s="34"/>
      <c r="K189" s="34"/>
      <c r="L189" s="128"/>
      <c r="M189" s="30"/>
    </row>
    <row r="190" spans="1:13" s="36" customFormat="1" ht="14.25">
      <c r="A190" s="287" t="s">
        <v>1195</v>
      </c>
      <c r="B190" s="288"/>
      <c r="C190" s="289"/>
      <c r="D190" s="26"/>
      <c r="E190" s="25"/>
      <c r="F190" s="112">
        <f>SUM(F187:F189)</f>
        <v>1.9931</v>
      </c>
      <c r="G190" s="59"/>
      <c r="H190" s="165"/>
      <c r="I190" s="59"/>
      <c r="J190" s="59"/>
      <c r="K190" s="59"/>
      <c r="L190" s="129"/>
      <c r="M190" s="26"/>
    </row>
    <row r="191" spans="1:13" s="36" customFormat="1" ht="12.75">
      <c r="A191" s="66">
        <v>169</v>
      </c>
      <c r="B191" s="19"/>
      <c r="C191" s="40" t="s">
        <v>907</v>
      </c>
      <c r="D191" s="30" t="s">
        <v>755</v>
      </c>
      <c r="E191" s="19" t="s">
        <v>1624</v>
      </c>
      <c r="F191" s="56">
        <v>0.1375</v>
      </c>
      <c r="G191" s="34"/>
      <c r="H191" s="133"/>
      <c r="I191" s="34"/>
      <c r="J191" s="34"/>
      <c r="K191" s="34"/>
      <c r="L191" s="128"/>
      <c r="M191" s="30"/>
    </row>
    <row r="192" spans="1:13" s="36" customFormat="1" ht="25.5">
      <c r="A192" s="66">
        <f>A191+1</f>
        <v>170</v>
      </c>
      <c r="B192" s="19" t="s">
        <v>720</v>
      </c>
      <c r="C192" s="40" t="s">
        <v>721</v>
      </c>
      <c r="D192" s="30" t="s">
        <v>722</v>
      </c>
      <c r="E192" s="19" t="s">
        <v>723</v>
      </c>
      <c r="F192" s="56">
        <v>0.2981</v>
      </c>
      <c r="G192" s="34"/>
      <c r="H192" s="133"/>
      <c r="I192" s="34"/>
      <c r="J192" s="34"/>
      <c r="K192" s="34"/>
      <c r="L192" s="128"/>
      <c r="M192" s="30"/>
    </row>
    <row r="193" spans="1:13" s="36" customFormat="1" ht="25.5">
      <c r="A193" s="66">
        <f>A192+1</f>
        <v>171</v>
      </c>
      <c r="B193" s="19" t="s">
        <v>720</v>
      </c>
      <c r="C193" s="40" t="s">
        <v>724</v>
      </c>
      <c r="D193" s="30" t="s">
        <v>725</v>
      </c>
      <c r="E193" s="19" t="s">
        <v>723</v>
      </c>
      <c r="F193" s="56">
        <v>0.0662</v>
      </c>
      <c r="G193" s="34"/>
      <c r="H193" s="133"/>
      <c r="I193" s="34"/>
      <c r="J193" s="34"/>
      <c r="K193" s="34"/>
      <c r="L193" s="128"/>
      <c r="M193" s="30"/>
    </row>
    <row r="194" spans="1:13" s="36" customFormat="1" ht="63.75">
      <c r="A194" s="66">
        <f>A193+1</f>
        <v>172</v>
      </c>
      <c r="B194" s="19" t="s">
        <v>726</v>
      </c>
      <c r="C194" s="40" t="s">
        <v>1108</v>
      </c>
      <c r="D194" s="30" t="s">
        <v>1114</v>
      </c>
      <c r="E194" s="19" t="s">
        <v>1628</v>
      </c>
      <c r="F194" s="56">
        <v>0.0546</v>
      </c>
      <c r="G194" s="34"/>
      <c r="H194" s="133"/>
      <c r="I194" s="34"/>
      <c r="J194" s="34"/>
      <c r="K194" s="34"/>
      <c r="L194" s="128"/>
      <c r="M194" s="30" t="s">
        <v>645</v>
      </c>
    </row>
    <row r="195" spans="1:13" s="36" customFormat="1" ht="51">
      <c r="A195" s="66">
        <f>A194+1</f>
        <v>173</v>
      </c>
      <c r="B195" s="19" t="s">
        <v>1588</v>
      </c>
      <c r="C195" s="40" t="s">
        <v>1587</v>
      </c>
      <c r="D195" s="30" t="s">
        <v>233</v>
      </c>
      <c r="E195" s="19" t="s">
        <v>1630</v>
      </c>
      <c r="F195" s="56">
        <v>0.4829</v>
      </c>
      <c r="G195" s="34"/>
      <c r="H195" s="133"/>
      <c r="I195" s="34"/>
      <c r="J195" s="34"/>
      <c r="K195" s="34"/>
      <c r="L195" s="128"/>
      <c r="M195" s="30"/>
    </row>
    <row r="196" spans="1:13" s="36" customFormat="1" ht="14.25">
      <c r="A196" s="287" t="s">
        <v>1328</v>
      </c>
      <c r="B196" s="288"/>
      <c r="C196" s="289"/>
      <c r="D196" s="26"/>
      <c r="E196" s="25"/>
      <c r="F196" s="112">
        <f>SUM(F191:F195)</f>
        <v>1.0393</v>
      </c>
      <c r="G196" s="59"/>
      <c r="H196" s="165"/>
      <c r="I196" s="59"/>
      <c r="J196" s="59"/>
      <c r="K196" s="59"/>
      <c r="L196" s="129"/>
      <c r="M196" s="26"/>
    </row>
    <row r="197" spans="1:13" s="36" customFormat="1" ht="38.25">
      <c r="A197" s="66">
        <v>174</v>
      </c>
      <c r="B197" s="19"/>
      <c r="C197" s="40" t="s">
        <v>1589</v>
      </c>
      <c r="D197" s="30" t="s">
        <v>515</v>
      </c>
      <c r="E197" s="19" t="s">
        <v>98</v>
      </c>
      <c r="F197" s="56">
        <v>1.14</v>
      </c>
      <c r="G197" s="34" t="s">
        <v>502</v>
      </c>
      <c r="H197" s="133" t="s">
        <v>516</v>
      </c>
      <c r="I197" s="34"/>
      <c r="J197" s="34"/>
      <c r="K197" s="34"/>
      <c r="L197" s="128"/>
      <c r="M197" s="30"/>
    </row>
    <row r="198" spans="1:13" s="36" customFormat="1" ht="63.75">
      <c r="A198" s="196">
        <v>175</v>
      </c>
      <c r="B198" s="19" t="s">
        <v>1462</v>
      </c>
      <c r="C198" s="40" t="s">
        <v>1463</v>
      </c>
      <c r="D198" s="30" t="s">
        <v>1464</v>
      </c>
      <c r="E198" s="19" t="s">
        <v>1465</v>
      </c>
      <c r="F198" s="56">
        <v>0.1</v>
      </c>
      <c r="G198" s="34"/>
      <c r="H198" s="133"/>
      <c r="I198" s="34"/>
      <c r="J198" s="34"/>
      <c r="K198" s="34"/>
      <c r="L198" s="128"/>
      <c r="M198" s="30"/>
    </row>
    <row r="199" spans="1:13" s="36" customFormat="1" ht="14.25">
      <c r="A199" s="287" t="s">
        <v>70</v>
      </c>
      <c r="B199" s="288"/>
      <c r="C199" s="289"/>
      <c r="D199" s="26"/>
      <c r="E199" s="25"/>
      <c r="F199" s="112">
        <f>SUM(F197:F198)</f>
        <v>1.24</v>
      </c>
      <c r="G199" s="59"/>
      <c r="H199" s="165"/>
      <c r="I199" s="59"/>
      <c r="J199" s="59"/>
      <c r="K199" s="59"/>
      <c r="L199" s="129"/>
      <c r="M199" s="26"/>
    </row>
    <row r="200" spans="1:13" s="36" customFormat="1" ht="25.5">
      <c r="A200" s="66">
        <v>176</v>
      </c>
      <c r="B200" s="19"/>
      <c r="C200" s="40" t="s">
        <v>819</v>
      </c>
      <c r="D200" s="30" t="s">
        <v>818</v>
      </c>
      <c r="E200" s="19" t="s">
        <v>1590</v>
      </c>
      <c r="F200" s="56">
        <v>0.1921</v>
      </c>
      <c r="G200" s="34"/>
      <c r="H200" s="133"/>
      <c r="I200" s="34"/>
      <c r="J200" s="34"/>
      <c r="K200" s="34"/>
      <c r="L200" s="128"/>
      <c r="M200" s="30"/>
    </row>
    <row r="201" spans="1:13" s="36" customFormat="1" ht="25.5">
      <c r="A201" s="66">
        <f>A200+1</f>
        <v>177</v>
      </c>
      <c r="B201" s="19" t="s">
        <v>1591</v>
      </c>
      <c r="C201" s="40" t="s">
        <v>1592</v>
      </c>
      <c r="D201" s="30" t="s">
        <v>1466</v>
      </c>
      <c r="E201" s="19" t="s">
        <v>692</v>
      </c>
      <c r="F201" s="56">
        <v>0.9086</v>
      </c>
      <c r="G201" s="34" t="s">
        <v>1427</v>
      </c>
      <c r="H201" s="195" t="s">
        <v>1429</v>
      </c>
      <c r="I201" s="34"/>
      <c r="J201" s="34"/>
      <c r="K201" s="34"/>
      <c r="L201" s="128"/>
      <c r="M201" s="30"/>
    </row>
    <row r="202" spans="1:13" s="36" customFormat="1" ht="25.5">
      <c r="A202" s="66">
        <f>A201+1</f>
        <v>178</v>
      </c>
      <c r="B202" s="19" t="s">
        <v>1593</v>
      </c>
      <c r="C202" s="40" t="s">
        <v>1594</v>
      </c>
      <c r="D202" s="30" t="s">
        <v>234</v>
      </c>
      <c r="E202" s="19" t="s">
        <v>692</v>
      </c>
      <c r="F202" s="56">
        <v>0.7817</v>
      </c>
      <c r="G202" s="34"/>
      <c r="H202" s="133"/>
      <c r="I202" s="34"/>
      <c r="J202" s="34"/>
      <c r="K202" s="34"/>
      <c r="L202" s="34"/>
      <c r="M202" s="30"/>
    </row>
    <row r="203" spans="1:13" s="36" customFormat="1" ht="25.5">
      <c r="A203" s="66">
        <f>A202+1</f>
        <v>179</v>
      </c>
      <c r="B203" s="19" t="s">
        <v>1593</v>
      </c>
      <c r="C203" s="40" t="s">
        <v>1595</v>
      </c>
      <c r="D203" s="30" t="s">
        <v>227</v>
      </c>
      <c r="E203" s="19" t="s">
        <v>692</v>
      </c>
      <c r="F203" s="56">
        <v>1.0623</v>
      </c>
      <c r="G203" s="34"/>
      <c r="H203" s="133"/>
      <c r="I203" s="34"/>
      <c r="J203" s="34"/>
      <c r="K203" s="34"/>
      <c r="L203" s="34"/>
      <c r="M203" s="30"/>
    </row>
    <row r="204" spans="1:13" s="36" customFormat="1" ht="89.25">
      <c r="A204" s="66">
        <v>180</v>
      </c>
      <c r="B204" s="19" t="s">
        <v>488</v>
      </c>
      <c r="C204" s="40" t="s">
        <v>485</v>
      </c>
      <c r="D204" s="30" t="s">
        <v>489</v>
      </c>
      <c r="E204" s="19" t="s">
        <v>491</v>
      </c>
      <c r="F204" s="56">
        <v>0.0273</v>
      </c>
      <c r="G204" s="34"/>
      <c r="H204" s="133"/>
      <c r="I204" s="34"/>
      <c r="J204" s="34"/>
      <c r="K204" s="34"/>
      <c r="L204" s="128"/>
      <c r="M204" s="30"/>
    </row>
    <row r="205" spans="1:13" s="36" customFormat="1" ht="89.25">
      <c r="A205" s="66">
        <v>181</v>
      </c>
      <c r="B205" s="19" t="s">
        <v>490</v>
      </c>
      <c r="C205" s="40" t="s">
        <v>486</v>
      </c>
      <c r="D205" s="30" t="s">
        <v>487</v>
      </c>
      <c r="E205" s="19" t="s">
        <v>491</v>
      </c>
      <c r="F205" s="56">
        <v>0.0167</v>
      </c>
      <c r="G205" s="34"/>
      <c r="H205" s="133"/>
      <c r="I205" s="34"/>
      <c r="J205" s="34"/>
      <c r="K205" s="34"/>
      <c r="L205" s="128"/>
      <c r="M205" s="30"/>
    </row>
    <row r="206" spans="1:13" s="36" customFormat="1" ht="14.25">
      <c r="A206" s="287" t="s">
        <v>1134</v>
      </c>
      <c r="B206" s="288"/>
      <c r="C206" s="289"/>
      <c r="D206" s="26"/>
      <c r="E206" s="25"/>
      <c r="F206" s="112">
        <f>SUM(F200:F205)</f>
        <v>2.9887</v>
      </c>
      <c r="G206" s="138"/>
      <c r="H206" s="166"/>
      <c r="I206" s="138"/>
      <c r="J206" s="138"/>
      <c r="K206" s="138"/>
      <c r="L206" s="140"/>
      <c r="M206" s="26"/>
    </row>
    <row r="207" spans="1:13" s="36" customFormat="1" ht="29.25" customHeight="1">
      <c r="A207" s="66">
        <v>182</v>
      </c>
      <c r="B207" s="19" t="s">
        <v>294</v>
      </c>
      <c r="C207" s="40" t="s">
        <v>1596</v>
      </c>
      <c r="D207" s="30" t="s">
        <v>1467</v>
      </c>
      <c r="E207" s="19" t="s">
        <v>1597</v>
      </c>
      <c r="F207" s="56">
        <v>2.385</v>
      </c>
      <c r="G207" s="34" t="s">
        <v>502</v>
      </c>
      <c r="H207" s="133" t="s">
        <v>517</v>
      </c>
      <c r="I207" s="34"/>
      <c r="J207" s="34"/>
      <c r="K207" s="34"/>
      <c r="L207" s="128"/>
      <c r="M207" s="30"/>
    </row>
    <row r="208" spans="1:13" s="36" customFormat="1" ht="38.25">
      <c r="A208" s="66">
        <f>A207+1</f>
        <v>183</v>
      </c>
      <c r="B208" s="19" t="s">
        <v>1598</v>
      </c>
      <c r="C208" s="40" t="s">
        <v>1599</v>
      </c>
      <c r="D208" s="30" t="s">
        <v>1468</v>
      </c>
      <c r="E208" s="19" t="s">
        <v>1580</v>
      </c>
      <c r="F208" s="56">
        <v>0.3247</v>
      </c>
      <c r="G208" s="34" t="s">
        <v>1427</v>
      </c>
      <c r="H208" s="195" t="s">
        <v>1469</v>
      </c>
      <c r="I208" s="34"/>
      <c r="J208" s="34"/>
      <c r="K208" s="34"/>
      <c r="L208" s="128"/>
      <c r="M208" s="30"/>
    </row>
    <row r="209" spans="1:13" s="36" customFormat="1" ht="25.5">
      <c r="A209" s="66">
        <f aca="true" t="shared" si="5" ref="A209:A215">A208+1</f>
        <v>184</v>
      </c>
      <c r="B209" s="19" t="s">
        <v>1601</v>
      </c>
      <c r="C209" s="40" t="s">
        <v>236</v>
      </c>
      <c r="D209" s="30" t="s">
        <v>235</v>
      </c>
      <c r="E209" s="19" t="s">
        <v>1600</v>
      </c>
      <c r="F209" s="56">
        <v>0.23</v>
      </c>
      <c r="G209" s="34"/>
      <c r="H209" s="133"/>
      <c r="I209" s="34"/>
      <c r="J209" s="34"/>
      <c r="K209" s="34"/>
      <c r="L209" s="128"/>
      <c r="M209" s="30"/>
    </row>
    <row r="210" spans="1:13" s="36" customFormat="1" ht="38.25">
      <c r="A210" s="66">
        <f t="shared" si="5"/>
        <v>185</v>
      </c>
      <c r="B210" s="19" t="s">
        <v>1606</v>
      </c>
      <c r="C210" s="40" t="s">
        <v>1602</v>
      </c>
      <c r="D210" s="30" t="s">
        <v>237</v>
      </c>
      <c r="E210" s="19" t="s">
        <v>1605</v>
      </c>
      <c r="F210" s="56">
        <v>0.1865</v>
      </c>
      <c r="G210" s="34"/>
      <c r="H210" s="133"/>
      <c r="I210" s="34"/>
      <c r="J210" s="34"/>
      <c r="K210" s="34"/>
      <c r="L210" s="128"/>
      <c r="M210" s="30" t="s">
        <v>645</v>
      </c>
    </row>
    <row r="211" spans="1:13" s="36" customFormat="1" ht="76.5">
      <c r="A211" s="66">
        <f t="shared" si="5"/>
        <v>186</v>
      </c>
      <c r="B211" s="19" t="s">
        <v>1607</v>
      </c>
      <c r="C211" s="40" t="s">
        <v>1608</v>
      </c>
      <c r="D211" s="30" t="s">
        <v>238</v>
      </c>
      <c r="E211" s="19" t="s">
        <v>811</v>
      </c>
      <c r="F211" s="56">
        <v>0.0952</v>
      </c>
      <c r="G211" s="34"/>
      <c r="H211" s="133"/>
      <c r="I211" s="34"/>
      <c r="J211" s="34"/>
      <c r="K211" s="34"/>
      <c r="L211" s="128"/>
      <c r="M211" s="30"/>
    </row>
    <row r="212" spans="1:13" s="36" customFormat="1" ht="63.75">
      <c r="A212" s="66">
        <f t="shared" si="5"/>
        <v>187</v>
      </c>
      <c r="B212" s="19" t="s">
        <v>1607</v>
      </c>
      <c r="C212" s="40" t="s">
        <v>1609</v>
      </c>
      <c r="D212" s="30" t="s">
        <v>239</v>
      </c>
      <c r="E212" s="19" t="s">
        <v>812</v>
      </c>
      <c r="F212" s="56">
        <v>0.0625</v>
      </c>
      <c r="G212" s="34"/>
      <c r="H212" s="133"/>
      <c r="I212" s="34"/>
      <c r="J212" s="34"/>
      <c r="K212" s="34"/>
      <c r="L212" s="128"/>
      <c r="M212" s="30"/>
    </row>
    <row r="213" spans="1:13" s="36" customFormat="1" ht="63.75">
      <c r="A213" s="66">
        <f t="shared" si="5"/>
        <v>188</v>
      </c>
      <c r="B213" s="19" t="s">
        <v>1607</v>
      </c>
      <c r="C213" s="40" t="s">
        <v>1069</v>
      </c>
      <c r="D213" s="30" t="s">
        <v>239</v>
      </c>
      <c r="E213" s="19" t="s">
        <v>812</v>
      </c>
      <c r="F213" s="56">
        <v>0.104</v>
      </c>
      <c r="G213" s="34"/>
      <c r="H213" s="133"/>
      <c r="I213" s="34"/>
      <c r="J213" s="34"/>
      <c r="K213" s="34"/>
      <c r="L213" s="128"/>
      <c r="M213" s="30"/>
    </row>
    <row r="214" spans="1:13" s="36" customFormat="1" ht="51">
      <c r="A214" s="66">
        <f t="shared" si="5"/>
        <v>189</v>
      </c>
      <c r="B214" s="19" t="s">
        <v>1561</v>
      </c>
      <c r="C214" s="40" t="s">
        <v>1564</v>
      </c>
      <c r="D214" s="30" t="s">
        <v>1565</v>
      </c>
      <c r="E214" s="19" t="s">
        <v>1563</v>
      </c>
      <c r="F214" s="56">
        <v>0.22</v>
      </c>
      <c r="G214" s="34"/>
      <c r="H214" s="133"/>
      <c r="I214" s="34" t="s">
        <v>258</v>
      </c>
      <c r="J214" s="34">
        <v>72.18</v>
      </c>
      <c r="K214" s="34"/>
      <c r="L214" s="128"/>
      <c r="M214" s="30"/>
    </row>
    <row r="215" spans="1:13" s="36" customFormat="1" ht="51">
      <c r="A215" s="66">
        <f t="shared" si="5"/>
        <v>190</v>
      </c>
      <c r="B215" s="19" t="s">
        <v>1566</v>
      </c>
      <c r="C215" s="40" t="s">
        <v>1567</v>
      </c>
      <c r="D215" s="30" t="s">
        <v>1568</v>
      </c>
      <c r="E215" s="19" t="s">
        <v>240</v>
      </c>
      <c r="F215" s="56">
        <v>6.0745</v>
      </c>
      <c r="G215" s="34"/>
      <c r="H215" s="133"/>
      <c r="I215" s="34" t="s">
        <v>257</v>
      </c>
      <c r="J215" s="34">
        <v>6726.24</v>
      </c>
      <c r="K215" s="34"/>
      <c r="L215" s="128"/>
      <c r="M215" s="30"/>
    </row>
    <row r="216" spans="1:13" s="36" customFormat="1" ht="18" customHeight="1">
      <c r="A216" s="58" t="s">
        <v>1610</v>
      </c>
      <c r="B216" s="25"/>
      <c r="C216" s="42"/>
      <c r="D216" s="26"/>
      <c r="E216" s="25"/>
      <c r="F216" s="112">
        <f>SUM(F207:F215)</f>
        <v>9.6824</v>
      </c>
      <c r="G216" s="138"/>
      <c r="H216" s="139"/>
      <c r="I216" s="138"/>
      <c r="J216" s="138"/>
      <c r="K216" s="138"/>
      <c r="L216" s="140"/>
      <c r="M216" s="26"/>
    </row>
    <row r="217" spans="1:13" s="36" customFormat="1" ht="18" customHeight="1">
      <c r="A217" s="141"/>
      <c r="B217" s="19"/>
      <c r="C217" s="40"/>
      <c r="D217" s="30"/>
      <c r="E217" s="19"/>
      <c r="F217" s="142"/>
      <c r="G217" s="34"/>
      <c r="H217" s="132"/>
      <c r="I217" s="34"/>
      <c r="J217" s="34"/>
      <c r="K217" s="34"/>
      <c r="L217" s="128"/>
      <c r="M217" s="30"/>
    </row>
    <row r="218" spans="1:13" s="36" customFormat="1" ht="15.75">
      <c r="A218" s="61" t="s">
        <v>42</v>
      </c>
      <c r="B218" s="28"/>
      <c r="C218" s="102"/>
      <c r="D218" s="29"/>
      <c r="E218" s="28"/>
      <c r="F218" s="137">
        <f>F24+F29+F38+F44+F101+F121+F127+F131+F140+F153+F179+F186+F190+F196+F199+F206+F216</f>
        <v>142.85410000000002</v>
      </c>
      <c r="G218" s="65"/>
      <c r="H218" s="134"/>
      <c r="I218" s="65"/>
      <c r="J218" s="65"/>
      <c r="K218" s="65"/>
      <c r="L218" s="65"/>
      <c r="M218" s="29"/>
    </row>
    <row r="219" spans="1:12" s="151" customFormat="1" ht="12.75">
      <c r="A219" s="201"/>
      <c r="B219" s="149"/>
      <c r="C219" s="202"/>
      <c r="E219" s="149"/>
      <c r="F219" s="203"/>
      <c r="G219" s="204"/>
      <c r="H219" s="205"/>
      <c r="I219" s="204"/>
      <c r="J219" s="204"/>
      <c r="K219" s="204"/>
      <c r="L219" s="204"/>
    </row>
    <row r="220" spans="1:12" s="151" customFormat="1" ht="12.75">
      <c r="A220" s="201"/>
      <c r="B220" s="149"/>
      <c r="C220" s="202"/>
      <c r="E220" s="149"/>
      <c r="F220" s="203"/>
      <c r="G220" s="204"/>
      <c r="H220" s="205"/>
      <c r="I220" s="204"/>
      <c r="J220" s="204"/>
      <c r="K220" s="204"/>
      <c r="L220" s="204"/>
    </row>
    <row r="221" spans="1:12" s="151" customFormat="1" ht="12.75">
      <c r="A221" s="201"/>
      <c r="B221" s="149"/>
      <c r="C221" s="202"/>
      <c r="E221" s="149"/>
      <c r="F221" s="203"/>
      <c r="G221" s="204"/>
      <c r="H221" s="205"/>
      <c r="I221" s="204"/>
      <c r="J221" s="204"/>
      <c r="K221" s="204"/>
      <c r="L221" s="204"/>
    </row>
    <row r="222" spans="1:12" s="151" customFormat="1" ht="12.75">
      <c r="A222" s="201"/>
      <c r="B222" s="149"/>
      <c r="C222" s="202"/>
      <c r="E222" s="149"/>
      <c r="F222" s="203"/>
      <c r="G222" s="204"/>
      <c r="H222" s="205"/>
      <c r="I222" s="204"/>
      <c r="J222" s="204"/>
      <c r="K222" s="204"/>
      <c r="L222" s="204"/>
    </row>
    <row r="223" spans="1:12" s="151" customFormat="1" ht="12.75">
      <c r="A223" s="201"/>
      <c r="B223" s="149"/>
      <c r="C223" s="202"/>
      <c r="E223" s="149"/>
      <c r="F223" s="203"/>
      <c r="G223" s="204"/>
      <c r="H223" s="205"/>
      <c r="I223" s="204"/>
      <c r="J223" s="204"/>
      <c r="K223" s="204"/>
      <c r="L223" s="204"/>
    </row>
    <row r="224" spans="1:12" s="151" customFormat="1" ht="12.75">
      <c r="A224" s="201"/>
      <c r="B224" s="149"/>
      <c r="C224" s="202"/>
      <c r="E224" s="149"/>
      <c r="F224" s="203"/>
      <c r="G224" s="204"/>
      <c r="H224" s="205"/>
      <c r="I224" s="204"/>
      <c r="J224" s="204"/>
      <c r="K224" s="204"/>
      <c r="L224" s="204"/>
    </row>
    <row r="225" spans="1:12" s="151" customFormat="1" ht="12.75">
      <c r="A225" s="201"/>
      <c r="B225" s="149"/>
      <c r="C225" s="202"/>
      <c r="E225" s="149"/>
      <c r="F225" s="203"/>
      <c r="G225" s="204"/>
      <c r="H225" s="205"/>
      <c r="I225" s="204"/>
      <c r="J225" s="204"/>
      <c r="K225" s="204"/>
      <c r="L225" s="204"/>
    </row>
    <row r="226" spans="1:12" s="151" customFormat="1" ht="12.75">
      <c r="A226" s="201"/>
      <c r="B226" s="149"/>
      <c r="C226" s="202"/>
      <c r="E226" s="149"/>
      <c r="F226" s="203"/>
      <c r="G226" s="204"/>
      <c r="H226" s="205"/>
      <c r="I226" s="204"/>
      <c r="J226" s="204"/>
      <c r="K226" s="204"/>
      <c r="L226" s="204"/>
    </row>
    <row r="227" spans="1:12" s="151" customFormat="1" ht="12.75">
      <c r="A227" s="201"/>
      <c r="B227" s="149"/>
      <c r="C227" s="202"/>
      <c r="E227" s="149"/>
      <c r="F227" s="203"/>
      <c r="G227" s="204"/>
      <c r="H227" s="205"/>
      <c r="I227" s="204"/>
      <c r="J227" s="204"/>
      <c r="K227" s="204"/>
      <c r="L227" s="204"/>
    </row>
    <row r="228" spans="1:12" s="151" customFormat="1" ht="12.75">
      <c r="A228" s="201"/>
      <c r="B228" s="149"/>
      <c r="C228" s="202"/>
      <c r="E228" s="149"/>
      <c r="F228" s="203"/>
      <c r="G228" s="204"/>
      <c r="H228" s="205"/>
      <c r="I228" s="204"/>
      <c r="J228" s="204"/>
      <c r="K228" s="204"/>
      <c r="L228" s="204"/>
    </row>
    <row r="229" spans="1:12" s="151" customFormat="1" ht="12.75">
      <c r="A229" s="201"/>
      <c r="B229" s="149"/>
      <c r="C229" s="202"/>
      <c r="E229" s="149"/>
      <c r="F229" s="203"/>
      <c r="G229" s="204"/>
      <c r="H229" s="205"/>
      <c r="I229" s="204"/>
      <c r="J229" s="204"/>
      <c r="K229" s="204"/>
      <c r="L229" s="204"/>
    </row>
    <row r="230" spans="1:12" s="151" customFormat="1" ht="12.75">
      <c r="A230" s="201"/>
      <c r="B230" s="149"/>
      <c r="C230" s="202"/>
      <c r="E230" s="149"/>
      <c r="F230" s="203"/>
      <c r="G230" s="204"/>
      <c r="H230" s="205"/>
      <c r="I230" s="204"/>
      <c r="J230" s="204"/>
      <c r="K230" s="204"/>
      <c r="L230" s="204"/>
    </row>
    <row r="231" spans="1:12" s="151" customFormat="1" ht="12.75">
      <c r="A231" s="201"/>
      <c r="B231" s="149"/>
      <c r="C231" s="202"/>
      <c r="E231" s="149"/>
      <c r="F231" s="203"/>
      <c r="G231" s="204"/>
      <c r="H231" s="205"/>
      <c r="I231" s="204"/>
      <c r="J231" s="204"/>
      <c r="K231" s="204"/>
      <c r="L231" s="204"/>
    </row>
    <row r="232" spans="1:12" s="151" customFormat="1" ht="12.75">
      <c r="A232" s="201"/>
      <c r="B232" s="149"/>
      <c r="C232" s="202"/>
      <c r="E232" s="149"/>
      <c r="F232" s="203"/>
      <c r="G232" s="204"/>
      <c r="H232" s="205"/>
      <c r="I232" s="204"/>
      <c r="J232" s="204"/>
      <c r="K232" s="204"/>
      <c r="L232" s="204"/>
    </row>
    <row r="233" spans="1:12" s="151" customFormat="1" ht="15.75">
      <c r="A233" s="201"/>
      <c r="B233" s="206"/>
      <c r="C233" s="202"/>
      <c r="E233" s="149"/>
      <c r="F233" s="203"/>
      <c r="G233" s="204"/>
      <c r="H233" s="205"/>
      <c r="I233" s="204"/>
      <c r="J233" s="204"/>
      <c r="K233" s="204"/>
      <c r="L233" s="204"/>
    </row>
    <row r="234" spans="1:12" s="151" customFormat="1" ht="12.75">
      <c r="A234" s="201"/>
      <c r="B234" s="149"/>
      <c r="C234" s="202"/>
      <c r="E234" s="149"/>
      <c r="F234" s="203"/>
      <c r="G234" s="204"/>
      <c r="H234" s="205"/>
      <c r="I234" s="204"/>
      <c r="J234" s="204"/>
      <c r="K234" s="204"/>
      <c r="L234" s="204"/>
    </row>
    <row r="235" spans="1:12" s="151" customFormat="1" ht="12.75">
      <c r="A235" s="201"/>
      <c r="B235" s="149"/>
      <c r="C235" s="202"/>
      <c r="E235" s="149"/>
      <c r="F235" s="203"/>
      <c r="G235" s="204"/>
      <c r="H235" s="205"/>
      <c r="I235" s="204"/>
      <c r="J235" s="204"/>
      <c r="K235" s="204"/>
      <c r="L235" s="204"/>
    </row>
    <row r="236" spans="1:12" s="151" customFormat="1" ht="12.75">
      <c r="A236" s="201"/>
      <c r="B236" s="149"/>
      <c r="C236" s="202"/>
      <c r="E236" s="149"/>
      <c r="F236" s="203"/>
      <c r="G236" s="204"/>
      <c r="H236" s="205"/>
      <c r="I236" s="204"/>
      <c r="J236" s="204"/>
      <c r="K236" s="204"/>
      <c r="L236" s="204"/>
    </row>
    <row r="237" spans="1:12" s="151" customFormat="1" ht="12.75">
      <c r="A237" s="201"/>
      <c r="B237" s="149"/>
      <c r="C237" s="202"/>
      <c r="E237" s="149"/>
      <c r="F237" s="203"/>
      <c r="G237" s="204"/>
      <c r="H237" s="205"/>
      <c r="I237" s="204"/>
      <c r="J237" s="204"/>
      <c r="K237" s="204"/>
      <c r="L237" s="204"/>
    </row>
    <row r="238" spans="1:12" s="151" customFormat="1" ht="12.75">
      <c r="A238" s="201"/>
      <c r="B238" s="149"/>
      <c r="C238" s="202"/>
      <c r="E238" s="149"/>
      <c r="F238" s="203"/>
      <c r="G238" s="204"/>
      <c r="H238" s="205"/>
      <c r="I238" s="204"/>
      <c r="J238" s="204"/>
      <c r="K238" s="204"/>
      <c r="L238" s="204"/>
    </row>
    <row r="239" spans="1:12" s="151" customFormat="1" ht="12.75">
      <c r="A239" s="201"/>
      <c r="B239" s="149"/>
      <c r="C239" s="202"/>
      <c r="E239" s="149"/>
      <c r="F239" s="203"/>
      <c r="G239" s="204"/>
      <c r="H239" s="205"/>
      <c r="I239" s="204"/>
      <c r="J239" s="204"/>
      <c r="K239" s="204"/>
      <c r="L239" s="204"/>
    </row>
    <row r="240" spans="1:12" s="151" customFormat="1" ht="12.75">
      <c r="A240" s="201"/>
      <c r="B240" s="149"/>
      <c r="C240" s="202"/>
      <c r="E240" s="149"/>
      <c r="F240" s="203"/>
      <c r="G240" s="204"/>
      <c r="H240" s="205"/>
      <c r="I240" s="204"/>
      <c r="J240" s="204"/>
      <c r="K240" s="204"/>
      <c r="L240" s="204"/>
    </row>
    <row r="241" spans="1:12" s="151" customFormat="1" ht="12.75">
      <c r="A241" s="201"/>
      <c r="B241" s="149"/>
      <c r="C241" s="202"/>
      <c r="E241" s="149"/>
      <c r="F241" s="203"/>
      <c r="G241" s="204"/>
      <c r="H241" s="205"/>
      <c r="I241" s="204"/>
      <c r="J241" s="204"/>
      <c r="K241" s="204"/>
      <c r="L241" s="204"/>
    </row>
    <row r="242" spans="1:12" s="151" customFormat="1" ht="12.75">
      <c r="A242" s="201"/>
      <c r="B242" s="149"/>
      <c r="C242" s="202"/>
      <c r="E242" s="149"/>
      <c r="F242" s="203"/>
      <c r="G242" s="204"/>
      <c r="H242" s="205"/>
      <c r="I242" s="204"/>
      <c r="J242" s="204"/>
      <c r="K242" s="204"/>
      <c r="L242" s="204"/>
    </row>
    <row r="243" spans="1:12" s="151" customFormat="1" ht="15.75">
      <c r="A243" s="201"/>
      <c r="B243" s="206"/>
      <c r="C243" s="202"/>
      <c r="E243" s="149"/>
      <c r="F243" s="203"/>
      <c r="G243" s="204"/>
      <c r="H243" s="205"/>
      <c r="I243" s="204"/>
      <c r="J243" s="204"/>
      <c r="K243" s="204"/>
      <c r="L243" s="204"/>
    </row>
    <row r="244" spans="1:12" s="151" customFormat="1" ht="12.75">
      <c r="A244" s="201"/>
      <c r="B244" s="149"/>
      <c r="C244" s="202"/>
      <c r="E244" s="149"/>
      <c r="F244" s="203"/>
      <c r="G244" s="204"/>
      <c r="H244" s="205"/>
      <c r="I244" s="204"/>
      <c r="J244" s="204"/>
      <c r="K244" s="204"/>
      <c r="L244" s="204"/>
    </row>
    <row r="245" spans="1:12" s="151" customFormat="1" ht="12.75">
      <c r="A245" s="201"/>
      <c r="B245" s="149"/>
      <c r="C245" s="202"/>
      <c r="E245" s="149"/>
      <c r="F245" s="203"/>
      <c r="G245" s="204"/>
      <c r="H245" s="205"/>
      <c r="I245" s="204"/>
      <c r="J245" s="204"/>
      <c r="K245" s="204"/>
      <c r="L245" s="204"/>
    </row>
    <row r="246" spans="1:12" s="151" customFormat="1" ht="12.75">
      <c r="A246" s="201"/>
      <c r="B246" s="149"/>
      <c r="C246" s="202"/>
      <c r="E246" s="149"/>
      <c r="F246" s="203"/>
      <c r="G246" s="204"/>
      <c r="H246" s="205"/>
      <c r="I246" s="204"/>
      <c r="J246" s="204"/>
      <c r="K246" s="204"/>
      <c r="L246" s="204"/>
    </row>
    <row r="247" spans="1:12" s="151" customFormat="1" ht="12.75">
      <c r="A247" s="201"/>
      <c r="B247" s="149"/>
      <c r="C247" s="202"/>
      <c r="E247" s="149"/>
      <c r="F247" s="203"/>
      <c r="G247" s="204"/>
      <c r="H247" s="205"/>
      <c r="I247" s="204"/>
      <c r="J247" s="204"/>
      <c r="K247" s="204"/>
      <c r="L247" s="204"/>
    </row>
    <row r="248" spans="1:12" s="151" customFormat="1" ht="15.75">
      <c r="A248" s="201"/>
      <c r="B248" s="206"/>
      <c r="C248" s="202"/>
      <c r="E248" s="149"/>
      <c r="F248" s="203"/>
      <c r="G248" s="204"/>
      <c r="H248" s="205"/>
      <c r="I248" s="204"/>
      <c r="J248" s="204"/>
      <c r="K248" s="204"/>
      <c r="L248" s="204"/>
    </row>
    <row r="249" spans="1:12" s="151" customFormat="1" ht="12.75">
      <c r="A249" s="201"/>
      <c r="B249" s="149"/>
      <c r="C249" s="202"/>
      <c r="E249" s="149"/>
      <c r="F249" s="203"/>
      <c r="G249" s="204"/>
      <c r="H249" s="205"/>
      <c r="I249" s="204"/>
      <c r="J249" s="204"/>
      <c r="K249" s="204"/>
      <c r="L249" s="204"/>
    </row>
    <row r="250" spans="1:12" s="151" customFormat="1" ht="12.75">
      <c r="A250" s="201"/>
      <c r="B250" s="149"/>
      <c r="C250" s="202"/>
      <c r="E250" s="149"/>
      <c r="F250" s="203"/>
      <c r="G250" s="204"/>
      <c r="H250" s="205"/>
      <c r="I250" s="204"/>
      <c r="J250" s="204"/>
      <c r="K250" s="204"/>
      <c r="L250" s="204"/>
    </row>
    <row r="251" spans="1:12" s="151" customFormat="1" ht="12.75">
      <c r="A251" s="201"/>
      <c r="B251" s="149"/>
      <c r="C251" s="202"/>
      <c r="E251" s="149"/>
      <c r="F251" s="203"/>
      <c r="G251" s="204"/>
      <c r="H251" s="205"/>
      <c r="I251" s="204"/>
      <c r="J251" s="204"/>
      <c r="K251" s="204"/>
      <c r="L251" s="204"/>
    </row>
    <row r="252" spans="1:12" s="151" customFormat="1" ht="12.75">
      <c r="A252" s="201"/>
      <c r="B252" s="149"/>
      <c r="C252" s="202"/>
      <c r="E252" s="149"/>
      <c r="F252" s="203"/>
      <c r="G252" s="204"/>
      <c r="H252" s="205"/>
      <c r="I252" s="204"/>
      <c r="J252" s="204"/>
      <c r="K252" s="204"/>
      <c r="L252" s="204"/>
    </row>
    <row r="253" spans="1:12" s="151" customFormat="1" ht="12.75">
      <c r="A253" s="201"/>
      <c r="B253" s="149"/>
      <c r="C253" s="202"/>
      <c r="E253" s="149"/>
      <c r="F253" s="203"/>
      <c r="G253" s="204"/>
      <c r="H253" s="205"/>
      <c r="I253" s="204"/>
      <c r="J253" s="204"/>
      <c r="K253" s="204"/>
      <c r="L253" s="204"/>
    </row>
    <row r="254" spans="1:12" s="151" customFormat="1" ht="12.75">
      <c r="A254" s="201"/>
      <c r="B254" s="149"/>
      <c r="C254" s="202"/>
      <c r="E254" s="149"/>
      <c r="F254" s="203"/>
      <c r="G254" s="204"/>
      <c r="H254" s="205"/>
      <c r="I254" s="204"/>
      <c r="J254" s="204"/>
      <c r="K254" s="204"/>
      <c r="L254" s="204"/>
    </row>
    <row r="255" spans="1:12" s="151" customFormat="1" ht="12.75">
      <c r="A255" s="201"/>
      <c r="B255" s="149"/>
      <c r="C255" s="202"/>
      <c r="E255" s="149"/>
      <c r="F255" s="203"/>
      <c r="G255" s="204"/>
      <c r="H255" s="205"/>
      <c r="I255" s="204"/>
      <c r="J255" s="204"/>
      <c r="K255" s="204"/>
      <c r="L255" s="204"/>
    </row>
    <row r="256" spans="1:12" s="151" customFormat="1" ht="12.75">
      <c r="A256" s="201"/>
      <c r="B256" s="149"/>
      <c r="C256" s="202"/>
      <c r="E256" s="149"/>
      <c r="F256" s="203"/>
      <c r="G256" s="204"/>
      <c r="H256" s="205"/>
      <c r="I256" s="204"/>
      <c r="J256" s="204"/>
      <c r="K256" s="204"/>
      <c r="L256" s="204"/>
    </row>
    <row r="257" spans="1:12" s="151" customFormat="1" ht="12.75">
      <c r="A257" s="201"/>
      <c r="B257" s="149"/>
      <c r="C257" s="202"/>
      <c r="E257" s="149"/>
      <c r="F257" s="203"/>
      <c r="G257" s="204"/>
      <c r="H257" s="205"/>
      <c r="I257" s="204"/>
      <c r="J257" s="204"/>
      <c r="K257" s="204"/>
      <c r="L257" s="204"/>
    </row>
    <row r="258" spans="1:12" s="151" customFormat="1" ht="12.75">
      <c r="A258" s="201"/>
      <c r="B258" s="149"/>
      <c r="C258" s="202"/>
      <c r="E258" s="149"/>
      <c r="F258" s="203"/>
      <c r="G258" s="204"/>
      <c r="H258" s="205"/>
      <c r="I258" s="204"/>
      <c r="J258" s="204"/>
      <c r="K258" s="204"/>
      <c r="L258" s="204"/>
    </row>
    <row r="259" spans="1:12" s="151" customFormat="1" ht="12.75">
      <c r="A259" s="201"/>
      <c r="B259" s="149"/>
      <c r="C259" s="202"/>
      <c r="E259" s="149"/>
      <c r="F259" s="203"/>
      <c r="G259" s="204"/>
      <c r="H259" s="205"/>
      <c r="I259" s="204"/>
      <c r="J259" s="204"/>
      <c r="K259" s="204"/>
      <c r="L259" s="204"/>
    </row>
    <row r="260" spans="1:12" s="151" customFormat="1" ht="12.75">
      <c r="A260" s="201"/>
      <c r="B260" s="149"/>
      <c r="C260" s="202"/>
      <c r="E260" s="149"/>
      <c r="F260" s="203"/>
      <c r="G260" s="204"/>
      <c r="H260" s="205"/>
      <c r="I260" s="204"/>
      <c r="J260" s="204"/>
      <c r="K260" s="204"/>
      <c r="L260" s="204"/>
    </row>
    <row r="261" spans="1:12" s="151" customFormat="1" ht="12.75">
      <c r="A261" s="201"/>
      <c r="B261" s="149"/>
      <c r="C261" s="202"/>
      <c r="E261" s="149"/>
      <c r="F261" s="203"/>
      <c r="G261" s="204"/>
      <c r="H261" s="205"/>
      <c r="I261" s="204"/>
      <c r="J261" s="204"/>
      <c r="K261" s="204"/>
      <c r="L261" s="204"/>
    </row>
    <row r="262" spans="1:12" s="151" customFormat="1" ht="12.75">
      <c r="A262" s="201"/>
      <c r="B262" s="149"/>
      <c r="C262" s="202"/>
      <c r="E262" s="149"/>
      <c r="F262" s="203"/>
      <c r="G262" s="204"/>
      <c r="H262" s="205"/>
      <c r="I262" s="204"/>
      <c r="J262" s="204"/>
      <c r="K262" s="204"/>
      <c r="L262" s="204"/>
    </row>
    <row r="263" spans="1:12" s="151" customFormat="1" ht="12.75">
      <c r="A263" s="201"/>
      <c r="B263" s="149"/>
      <c r="C263" s="202"/>
      <c r="E263" s="149"/>
      <c r="F263" s="203"/>
      <c r="G263" s="204"/>
      <c r="H263" s="205"/>
      <c r="I263" s="204"/>
      <c r="J263" s="204"/>
      <c r="K263" s="204"/>
      <c r="L263" s="204"/>
    </row>
    <row r="264" spans="1:12" s="151" customFormat="1" ht="12.75">
      <c r="A264" s="201"/>
      <c r="B264" s="149"/>
      <c r="C264" s="202"/>
      <c r="E264" s="149"/>
      <c r="F264" s="203"/>
      <c r="G264" s="204"/>
      <c r="H264" s="205"/>
      <c r="I264" s="204"/>
      <c r="J264" s="204"/>
      <c r="K264" s="204"/>
      <c r="L264" s="204"/>
    </row>
    <row r="265" spans="1:12" s="151" customFormat="1" ht="12.75">
      <c r="A265" s="201"/>
      <c r="B265" s="149"/>
      <c r="C265" s="202"/>
      <c r="E265" s="149"/>
      <c r="F265" s="203"/>
      <c r="G265" s="204"/>
      <c r="H265" s="205"/>
      <c r="I265" s="204"/>
      <c r="J265" s="204"/>
      <c r="K265" s="204"/>
      <c r="L265" s="204"/>
    </row>
    <row r="266" spans="1:12" s="151" customFormat="1" ht="12.75">
      <c r="A266" s="201"/>
      <c r="B266" s="149"/>
      <c r="C266" s="202"/>
      <c r="E266" s="149"/>
      <c r="F266" s="203"/>
      <c r="G266" s="204"/>
      <c r="H266" s="205"/>
      <c r="I266" s="204"/>
      <c r="J266" s="204"/>
      <c r="K266" s="204"/>
      <c r="L266" s="204"/>
    </row>
    <row r="267" spans="1:12" s="151" customFormat="1" ht="12.75">
      <c r="A267" s="201"/>
      <c r="B267" s="149"/>
      <c r="C267" s="202"/>
      <c r="E267" s="149"/>
      <c r="F267" s="203"/>
      <c r="G267" s="204"/>
      <c r="H267" s="205"/>
      <c r="I267" s="204"/>
      <c r="J267" s="204"/>
      <c r="K267" s="204"/>
      <c r="L267" s="204"/>
    </row>
    <row r="268" spans="1:12" s="151" customFormat="1" ht="12.75">
      <c r="A268" s="201"/>
      <c r="B268" s="149"/>
      <c r="C268" s="202"/>
      <c r="E268" s="149"/>
      <c r="F268" s="203"/>
      <c r="G268" s="204"/>
      <c r="H268" s="205"/>
      <c r="I268" s="204"/>
      <c r="J268" s="204"/>
      <c r="K268" s="204"/>
      <c r="L268" s="204"/>
    </row>
    <row r="269" spans="1:12" s="151" customFormat="1" ht="12.75">
      <c r="A269" s="201"/>
      <c r="B269" s="149"/>
      <c r="C269" s="202"/>
      <c r="E269" s="149"/>
      <c r="F269" s="203"/>
      <c r="G269" s="204"/>
      <c r="H269" s="205"/>
      <c r="I269" s="204"/>
      <c r="J269" s="204"/>
      <c r="K269" s="204"/>
      <c r="L269" s="204"/>
    </row>
    <row r="270" spans="1:12" s="151" customFormat="1" ht="12.75">
      <c r="A270" s="201"/>
      <c r="B270" s="149"/>
      <c r="C270" s="202"/>
      <c r="E270" s="149"/>
      <c r="F270" s="203"/>
      <c r="G270" s="204"/>
      <c r="H270" s="205"/>
      <c r="I270" s="204"/>
      <c r="J270" s="204"/>
      <c r="K270" s="204"/>
      <c r="L270" s="204"/>
    </row>
    <row r="271" spans="1:12" s="151" customFormat="1" ht="12.75">
      <c r="A271" s="201"/>
      <c r="B271" s="149"/>
      <c r="C271" s="202"/>
      <c r="E271" s="149"/>
      <c r="F271" s="203"/>
      <c r="G271" s="204"/>
      <c r="H271" s="205"/>
      <c r="I271" s="204"/>
      <c r="J271" s="204"/>
      <c r="K271" s="204"/>
      <c r="L271" s="204"/>
    </row>
    <row r="272" spans="1:12" s="151" customFormat="1" ht="12.75">
      <c r="A272" s="201"/>
      <c r="B272" s="149"/>
      <c r="C272" s="202"/>
      <c r="E272" s="149"/>
      <c r="F272" s="203"/>
      <c r="G272" s="204"/>
      <c r="H272" s="205"/>
      <c r="I272" s="204"/>
      <c r="J272" s="204"/>
      <c r="K272" s="204"/>
      <c r="L272" s="204"/>
    </row>
    <row r="273" spans="1:12" s="151" customFormat="1" ht="12.75">
      <c r="A273" s="201"/>
      <c r="B273" s="149"/>
      <c r="C273" s="202"/>
      <c r="E273" s="149"/>
      <c r="F273" s="203"/>
      <c r="G273" s="204"/>
      <c r="H273" s="205"/>
      <c r="I273" s="204"/>
      <c r="J273" s="204"/>
      <c r="K273" s="204"/>
      <c r="L273" s="204"/>
    </row>
    <row r="274" spans="1:12" s="151" customFormat="1" ht="12.75">
      <c r="A274" s="201"/>
      <c r="B274" s="149"/>
      <c r="C274" s="202"/>
      <c r="E274" s="149"/>
      <c r="F274" s="203"/>
      <c r="G274" s="204"/>
      <c r="H274" s="205"/>
      <c r="I274" s="204"/>
      <c r="J274" s="204"/>
      <c r="K274" s="204"/>
      <c r="L274" s="204"/>
    </row>
    <row r="275" spans="1:12" s="151" customFormat="1" ht="12.75">
      <c r="A275" s="201"/>
      <c r="B275" s="149"/>
      <c r="C275" s="202"/>
      <c r="E275" s="149"/>
      <c r="F275" s="203"/>
      <c r="G275" s="204"/>
      <c r="H275" s="205"/>
      <c r="I275" s="204"/>
      <c r="J275" s="204"/>
      <c r="K275" s="204"/>
      <c r="L275" s="204"/>
    </row>
    <row r="276" spans="1:12" s="151" customFormat="1" ht="12.75">
      <c r="A276" s="201"/>
      <c r="B276" s="149"/>
      <c r="C276" s="202"/>
      <c r="E276" s="149"/>
      <c r="F276" s="203"/>
      <c r="G276" s="204"/>
      <c r="H276" s="205"/>
      <c r="I276" s="204"/>
      <c r="J276" s="204"/>
      <c r="K276" s="204"/>
      <c r="L276" s="204"/>
    </row>
    <row r="277" spans="1:12" s="151" customFormat="1" ht="15.75">
      <c r="A277" s="201"/>
      <c r="B277" s="206"/>
      <c r="C277" s="202"/>
      <c r="E277" s="149"/>
      <c r="F277" s="203"/>
      <c r="G277" s="204"/>
      <c r="H277" s="205"/>
      <c r="I277" s="204"/>
      <c r="J277" s="204"/>
      <c r="K277" s="204"/>
      <c r="L277" s="204"/>
    </row>
    <row r="278" spans="1:12" s="151" customFormat="1" ht="12.75">
      <c r="A278" s="201"/>
      <c r="B278" s="201"/>
      <c r="C278" s="202"/>
      <c r="E278" s="149"/>
      <c r="F278" s="203"/>
      <c r="G278" s="204"/>
      <c r="H278" s="205"/>
      <c r="I278" s="204"/>
      <c r="J278" s="204"/>
      <c r="K278" s="204"/>
      <c r="L278" s="204"/>
    </row>
    <row r="279" spans="1:12" s="151" customFormat="1" ht="12.75">
      <c r="A279" s="201"/>
      <c r="B279" s="149"/>
      <c r="C279" s="202"/>
      <c r="E279" s="149"/>
      <c r="F279" s="203"/>
      <c r="G279" s="204"/>
      <c r="H279" s="205"/>
      <c r="I279" s="204"/>
      <c r="J279" s="204"/>
      <c r="K279" s="204"/>
      <c r="L279" s="204"/>
    </row>
    <row r="280" spans="1:12" s="151" customFormat="1" ht="12.75">
      <c r="A280" s="201"/>
      <c r="B280" s="149"/>
      <c r="C280" s="202"/>
      <c r="E280" s="149"/>
      <c r="F280" s="203"/>
      <c r="G280" s="204"/>
      <c r="H280" s="205"/>
      <c r="I280" s="204"/>
      <c r="J280" s="204"/>
      <c r="K280" s="204"/>
      <c r="L280" s="204"/>
    </row>
    <row r="281" spans="1:12" s="151" customFormat="1" ht="12.75">
      <c r="A281" s="201"/>
      <c r="B281" s="149"/>
      <c r="C281" s="202"/>
      <c r="E281" s="149"/>
      <c r="F281" s="203"/>
      <c r="G281" s="204"/>
      <c r="H281" s="205"/>
      <c r="I281" s="204"/>
      <c r="J281" s="204"/>
      <c r="K281" s="204"/>
      <c r="L281" s="204"/>
    </row>
    <row r="282" spans="1:12" s="151" customFormat="1" ht="12.75">
      <c r="A282" s="201"/>
      <c r="B282" s="201"/>
      <c r="C282" s="202"/>
      <c r="E282" s="149"/>
      <c r="F282" s="203"/>
      <c r="G282" s="204"/>
      <c r="H282" s="205"/>
      <c r="I282" s="204"/>
      <c r="J282" s="204"/>
      <c r="K282" s="204"/>
      <c r="L282" s="204"/>
    </row>
    <row r="283" spans="1:12" s="151" customFormat="1" ht="12.75">
      <c r="A283" s="201"/>
      <c r="B283" s="149"/>
      <c r="C283" s="202"/>
      <c r="E283" s="149"/>
      <c r="F283" s="203"/>
      <c r="G283" s="204"/>
      <c r="H283" s="205"/>
      <c r="I283" s="204"/>
      <c r="J283" s="204"/>
      <c r="K283" s="204"/>
      <c r="L283" s="204"/>
    </row>
    <row r="284" spans="1:12" s="151" customFormat="1" ht="12.75">
      <c r="A284" s="201"/>
      <c r="B284" s="149"/>
      <c r="C284" s="202"/>
      <c r="E284" s="149"/>
      <c r="F284" s="203"/>
      <c r="G284" s="204"/>
      <c r="H284" s="205"/>
      <c r="I284" s="204"/>
      <c r="J284" s="204"/>
      <c r="K284" s="204"/>
      <c r="L284" s="204"/>
    </row>
    <row r="285" spans="1:12" s="151" customFormat="1" ht="12.75">
      <c r="A285" s="201"/>
      <c r="B285" s="149"/>
      <c r="C285" s="202"/>
      <c r="E285" s="149"/>
      <c r="F285" s="203"/>
      <c r="G285" s="204"/>
      <c r="H285" s="205"/>
      <c r="I285" s="204"/>
      <c r="J285" s="204"/>
      <c r="K285" s="204"/>
      <c r="L285" s="204"/>
    </row>
    <row r="286" spans="1:12" s="151" customFormat="1" ht="12.75">
      <c r="A286" s="201"/>
      <c r="B286" s="149"/>
      <c r="C286" s="202"/>
      <c r="E286" s="149"/>
      <c r="F286" s="203"/>
      <c r="G286" s="204"/>
      <c r="H286" s="205"/>
      <c r="I286" s="204"/>
      <c r="J286" s="204"/>
      <c r="K286" s="204"/>
      <c r="L286" s="204"/>
    </row>
    <row r="287" spans="1:12" s="151" customFormat="1" ht="12.75">
      <c r="A287" s="201"/>
      <c r="B287" s="149"/>
      <c r="C287" s="202"/>
      <c r="E287" s="149"/>
      <c r="F287" s="203"/>
      <c r="G287" s="204"/>
      <c r="H287" s="205"/>
      <c r="I287" s="204"/>
      <c r="J287" s="204"/>
      <c r="K287" s="204"/>
      <c r="L287" s="204"/>
    </row>
    <row r="288" spans="1:12" s="151" customFormat="1" ht="12.75">
      <c r="A288" s="201"/>
      <c r="B288" s="149"/>
      <c r="C288" s="202"/>
      <c r="E288" s="149"/>
      <c r="F288" s="203"/>
      <c r="G288" s="204"/>
      <c r="H288" s="205"/>
      <c r="I288" s="204"/>
      <c r="J288" s="204"/>
      <c r="K288" s="204"/>
      <c r="L288" s="204"/>
    </row>
    <row r="289" spans="1:12" s="151" customFormat="1" ht="12.75">
      <c r="A289" s="201"/>
      <c r="B289" s="201"/>
      <c r="C289" s="202"/>
      <c r="E289" s="149"/>
      <c r="F289" s="203"/>
      <c r="G289" s="204"/>
      <c r="H289" s="205"/>
      <c r="I289" s="204"/>
      <c r="J289" s="204"/>
      <c r="K289" s="204"/>
      <c r="L289" s="204"/>
    </row>
    <row r="290" spans="1:12" s="151" customFormat="1" ht="12.75">
      <c r="A290" s="201"/>
      <c r="B290" s="149"/>
      <c r="C290" s="202"/>
      <c r="E290" s="149"/>
      <c r="F290" s="203"/>
      <c r="G290" s="204"/>
      <c r="H290" s="205"/>
      <c r="I290" s="204"/>
      <c r="J290" s="204"/>
      <c r="K290" s="204"/>
      <c r="L290" s="204"/>
    </row>
    <row r="291" spans="1:12" s="151" customFormat="1" ht="12.75">
      <c r="A291" s="201"/>
      <c r="B291" s="149"/>
      <c r="C291" s="202"/>
      <c r="E291" s="149"/>
      <c r="F291" s="203"/>
      <c r="G291" s="204"/>
      <c r="H291" s="205"/>
      <c r="I291" s="204"/>
      <c r="J291" s="204"/>
      <c r="K291" s="204"/>
      <c r="L291" s="204"/>
    </row>
    <row r="292" spans="1:12" s="151" customFormat="1" ht="12.75">
      <c r="A292" s="201"/>
      <c r="B292" s="149"/>
      <c r="C292" s="202"/>
      <c r="E292" s="149"/>
      <c r="F292" s="203"/>
      <c r="G292" s="204"/>
      <c r="H292" s="205"/>
      <c r="I292" s="204"/>
      <c r="J292" s="204"/>
      <c r="K292" s="204"/>
      <c r="L292" s="204"/>
    </row>
    <row r="293" spans="1:12" s="151" customFormat="1" ht="12.75">
      <c r="A293" s="201"/>
      <c r="B293" s="201"/>
      <c r="C293" s="202"/>
      <c r="E293" s="149"/>
      <c r="F293" s="203"/>
      <c r="G293" s="204"/>
      <c r="H293" s="205"/>
      <c r="I293" s="204"/>
      <c r="J293" s="204"/>
      <c r="K293" s="204"/>
      <c r="L293" s="204"/>
    </row>
    <row r="294" spans="1:12" s="151" customFormat="1" ht="12.75">
      <c r="A294" s="201"/>
      <c r="B294" s="149"/>
      <c r="C294" s="202"/>
      <c r="E294" s="149"/>
      <c r="F294" s="203"/>
      <c r="G294" s="204"/>
      <c r="H294" s="205"/>
      <c r="I294" s="204"/>
      <c r="J294" s="204"/>
      <c r="K294" s="204"/>
      <c r="L294" s="204"/>
    </row>
    <row r="295" spans="1:12" s="151" customFormat="1" ht="12.75">
      <c r="A295" s="201"/>
      <c r="B295" s="149"/>
      <c r="C295" s="202"/>
      <c r="E295" s="149"/>
      <c r="F295" s="203"/>
      <c r="G295" s="204"/>
      <c r="H295" s="205"/>
      <c r="I295" s="204"/>
      <c r="J295" s="204"/>
      <c r="K295" s="204"/>
      <c r="L295" s="204"/>
    </row>
    <row r="296" spans="1:12" s="151" customFormat="1" ht="12.75">
      <c r="A296" s="201"/>
      <c r="B296" s="149"/>
      <c r="C296" s="202"/>
      <c r="E296" s="149"/>
      <c r="F296" s="203"/>
      <c r="G296" s="204"/>
      <c r="H296" s="205"/>
      <c r="I296" s="204"/>
      <c r="J296" s="204"/>
      <c r="K296" s="204"/>
      <c r="L296" s="204"/>
    </row>
    <row r="297" spans="1:12" s="151" customFormat="1" ht="12.75">
      <c r="A297" s="201"/>
      <c r="B297" s="201"/>
      <c r="C297" s="202"/>
      <c r="E297" s="149"/>
      <c r="F297" s="203"/>
      <c r="G297" s="204"/>
      <c r="H297" s="205"/>
      <c r="I297" s="204"/>
      <c r="J297" s="204"/>
      <c r="K297" s="204"/>
      <c r="L297" s="204"/>
    </row>
    <row r="298" spans="1:12" s="151" customFormat="1" ht="12.75">
      <c r="A298" s="201"/>
      <c r="B298" s="149"/>
      <c r="C298" s="202"/>
      <c r="E298" s="149"/>
      <c r="F298" s="203"/>
      <c r="G298" s="204"/>
      <c r="H298" s="205"/>
      <c r="I298" s="204"/>
      <c r="J298" s="204"/>
      <c r="K298" s="204"/>
      <c r="L298" s="204"/>
    </row>
    <row r="299" spans="1:12" s="151" customFormat="1" ht="12.75">
      <c r="A299" s="201"/>
      <c r="B299" s="149"/>
      <c r="C299" s="202"/>
      <c r="E299" s="149"/>
      <c r="F299" s="203"/>
      <c r="G299" s="204"/>
      <c r="H299" s="205"/>
      <c r="I299" s="204"/>
      <c r="J299" s="204"/>
      <c r="K299" s="204"/>
      <c r="L299" s="204"/>
    </row>
    <row r="300" spans="1:12" s="151" customFormat="1" ht="12.75">
      <c r="A300" s="201"/>
      <c r="B300" s="149"/>
      <c r="C300" s="202"/>
      <c r="E300" s="149"/>
      <c r="F300" s="203"/>
      <c r="G300" s="204"/>
      <c r="H300" s="205"/>
      <c r="I300" s="204"/>
      <c r="J300" s="204"/>
      <c r="K300" s="204"/>
      <c r="L300" s="204"/>
    </row>
    <row r="301" spans="1:12" s="151" customFormat="1" ht="12.75">
      <c r="A301" s="201"/>
      <c r="B301" s="149"/>
      <c r="C301" s="202"/>
      <c r="E301" s="149"/>
      <c r="F301" s="203"/>
      <c r="G301" s="204"/>
      <c r="H301" s="205"/>
      <c r="I301" s="204"/>
      <c r="J301" s="204"/>
      <c r="K301" s="204"/>
      <c r="L301" s="204"/>
    </row>
    <row r="302" spans="1:12" s="151" customFormat="1" ht="12.75">
      <c r="A302" s="201"/>
      <c r="B302" s="201"/>
      <c r="C302" s="202"/>
      <c r="E302" s="149"/>
      <c r="F302" s="203"/>
      <c r="G302" s="204"/>
      <c r="H302" s="205"/>
      <c r="I302" s="204"/>
      <c r="J302" s="204"/>
      <c r="K302" s="204"/>
      <c r="L302" s="204"/>
    </row>
    <row r="303" spans="1:12" s="151" customFormat="1" ht="12.75">
      <c r="A303" s="201"/>
      <c r="B303" s="149"/>
      <c r="C303" s="202"/>
      <c r="E303" s="149"/>
      <c r="F303" s="203"/>
      <c r="G303" s="204"/>
      <c r="H303" s="205"/>
      <c r="I303" s="204"/>
      <c r="J303" s="204"/>
      <c r="K303" s="204"/>
      <c r="L303" s="204"/>
    </row>
    <row r="304" spans="1:12" s="151" customFormat="1" ht="12.75">
      <c r="A304" s="201"/>
      <c r="B304" s="149"/>
      <c r="C304" s="202"/>
      <c r="E304" s="149"/>
      <c r="F304" s="203"/>
      <c r="G304" s="204"/>
      <c r="H304" s="205"/>
      <c r="I304" s="204"/>
      <c r="J304" s="204"/>
      <c r="K304" s="204"/>
      <c r="L304" s="204"/>
    </row>
    <row r="305" spans="1:12" s="151" customFormat="1" ht="12.75">
      <c r="A305" s="201"/>
      <c r="B305" s="201"/>
      <c r="C305" s="202"/>
      <c r="E305" s="149"/>
      <c r="F305" s="203"/>
      <c r="G305" s="204"/>
      <c r="H305" s="205"/>
      <c r="I305" s="204"/>
      <c r="J305" s="204"/>
      <c r="K305" s="204"/>
      <c r="L305" s="204"/>
    </row>
    <row r="306" spans="1:12" s="151" customFormat="1" ht="12.75">
      <c r="A306" s="201"/>
      <c r="B306" s="149"/>
      <c r="C306" s="202"/>
      <c r="E306" s="149"/>
      <c r="F306" s="203"/>
      <c r="G306" s="204"/>
      <c r="H306" s="205"/>
      <c r="I306" s="204"/>
      <c r="J306" s="204"/>
      <c r="K306" s="204"/>
      <c r="L306" s="204"/>
    </row>
    <row r="307" spans="1:12" s="151" customFormat="1" ht="12.75">
      <c r="A307" s="201"/>
      <c r="B307" s="149"/>
      <c r="C307" s="202"/>
      <c r="E307" s="149"/>
      <c r="F307" s="203"/>
      <c r="G307" s="204"/>
      <c r="H307" s="205"/>
      <c r="I307" s="204"/>
      <c r="J307" s="204"/>
      <c r="K307" s="204"/>
      <c r="L307" s="204"/>
    </row>
    <row r="308" spans="1:12" s="151" customFormat="1" ht="12.75">
      <c r="A308" s="201"/>
      <c r="B308" s="149"/>
      <c r="C308" s="202"/>
      <c r="E308" s="149"/>
      <c r="F308" s="203"/>
      <c r="G308" s="204"/>
      <c r="H308" s="205"/>
      <c r="I308" s="204"/>
      <c r="J308" s="204"/>
      <c r="K308" s="204"/>
      <c r="L308" s="204"/>
    </row>
    <row r="309" spans="1:12" s="151" customFormat="1" ht="12.75">
      <c r="A309" s="201"/>
      <c r="B309" s="149"/>
      <c r="C309" s="202"/>
      <c r="E309" s="149"/>
      <c r="F309" s="203"/>
      <c r="G309" s="204"/>
      <c r="H309" s="205"/>
      <c r="I309" s="204"/>
      <c r="J309" s="204"/>
      <c r="K309" s="204"/>
      <c r="L309" s="204"/>
    </row>
    <row r="310" spans="1:12" s="151" customFormat="1" ht="12.75">
      <c r="A310" s="201"/>
      <c r="B310" s="201"/>
      <c r="C310" s="202"/>
      <c r="E310" s="149"/>
      <c r="F310" s="203"/>
      <c r="G310" s="204"/>
      <c r="H310" s="205"/>
      <c r="I310" s="204"/>
      <c r="J310" s="204"/>
      <c r="K310" s="204"/>
      <c r="L310" s="204"/>
    </row>
    <row r="311" spans="1:12" s="151" customFormat="1" ht="12.75">
      <c r="A311" s="201"/>
      <c r="B311" s="149"/>
      <c r="C311" s="202"/>
      <c r="E311" s="149"/>
      <c r="F311" s="203"/>
      <c r="G311" s="204"/>
      <c r="H311" s="205"/>
      <c r="I311" s="204"/>
      <c r="J311" s="204"/>
      <c r="K311" s="204"/>
      <c r="L311" s="204"/>
    </row>
    <row r="312" spans="1:12" s="151" customFormat="1" ht="12.75">
      <c r="A312" s="201"/>
      <c r="B312" s="149"/>
      <c r="C312" s="202"/>
      <c r="E312" s="149"/>
      <c r="F312" s="203"/>
      <c r="G312" s="204"/>
      <c r="H312" s="205"/>
      <c r="I312" s="204"/>
      <c r="J312" s="204"/>
      <c r="K312" s="204"/>
      <c r="L312" s="204"/>
    </row>
    <row r="313" spans="1:12" s="151" customFormat="1" ht="12.75">
      <c r="A313" s="201"/>
      <c r="B313" s="149"/>
      <c r="C313" s="202"/>
      <c r="E313" s="149"/>
      <c r="F313" s="203"/>
      <c r="G313" s="204"/>
      <c r="H313" s="205"/>
      <c r="I313" s="204"/>
      <c r="J313" s="204"/>
      <c r="K313" s="204"/>
      <c r="L313" s="204"/>
    </row>
    <row r="314" spans="1:12" s="151" customFormat="1" ht="12.75">
      <c r="A314" s="201"/>
      <c r="B314" s="149"/>
      <c r="C314" s="202"/>
      <c r="E314" s="149"/>
      <c r="F314" s="203"/>
      <c r="G314" s="204"/>
      <c r="H314" s="205"/>
      <c r="I314" s="204"/>
      <c r="J314" s="204"/>
      <c r="K314" s="204"/>
      <c r="L314" s="204"/>
    </row>
    <row r="315" spans="1:12" s="151" customFormat="1" ht="12.75">
      <c r="A315" s="201"/>
      <c r="B315" s="149"/>
      <c r="C315" s="202"/>
      <c r="E315" s="149"/>
      <c r="F315" s="203"/>
      <c r="G315" s="204"/>
      <c r="H315" s="205"/>
      <c r="I315" s="204"/>
      <c r="J315" s="204"/>
      <c r="K315" s="204"/>
      <c r="L315" s="204"/>
    </row>
    <row r="316" spans="1:12" s="151" customFormat="1" ht="12.75">
      <c r="A316" s="201"/>
      <c r="B316" s="149"/>
      <c r="C316" s="202"/>
      <c r="E316" s="149"/>
      <c r="F316" s="203"/>
      <c r="G316" s="204"/>
      <c r="H316" s="205"/>
      <c r="I316" s="204"/>
      <c r="J316" s="204"/>
      <c r="K316" s="204"/>
      <c r="L316" s="204"/>
    </row>
    <row r="317" spans="1:12" s="151" customFormat="1" ht="12.75">
      <c r="A317" s="201"/>
      <c r="B317" s="149"/>
      <c r="C317" s="202"/>
      <c r="E317" s="149"/>
      <c r="F317" s="203"/>
      <c r="G317" s="204"/>
      <c r="H317" s="205"/>
      <c r="I317" s="204"/>
      <c r="J317" s="204"/>
      <c r="K317" s="204"/>
      <c r="L317" s="204"/>
    </row>
    <row r="318" spans="1:12" s="151" customFormat="1" ht="12.75">
      <c r="A318" s="201"/>
      <c r="B318" s="149"/>
      <c r="C318" s="202"/>
      <c r="E318" s="149"/>
      <c r="F318" s="203"/>
      <c r="G318" s="204"/>
      <c r="H318" s="205"/>
      <c r="I318" s="204"/>
      <c r="J318" s="204"/>
      <c r="K318" s="204"/>
      <c r="L318" s="204"/>
    </row>
    <row r="319" spans="1:12" s="151" customFormat="1" ht="12.75">
      <c r="A319" s="201"/>
      <c r="B319" s="149"/>
      <c r="C319" s="202"/>
      <c r="E319" s="149"/>
      <c r="F319" s="203"/>
      <c r="G319" s="204"/>
      <c r="H319" s="205"/>
      <c r="I319" s="204"/>
      <c r="J319" s="204"/>
      <c r="K319" s="204"/>
      <c r="L319" s="204"/>
    </row>
    <row r="320" spans="1:12" s="151" customFormat="1" ht="12.75">
      <c r="A320" s="201"/>
      <c r="B320" s="149"/>
      <c r="C320" s="202"/>
      <c r="E320" s="149"/>
      <c r="F320" s="203"/>
      <c r="G320" s="204"/>
      <c r="H320" s="205"/>
      <c r="I320" s="204"/>
      <c r="J320" s="204"/>
      <c r="K320" s="204"/>
      <c r="L320" s="204"/>
    </row>
    <row r="321" spans="1:12" s="151" customFormat="1" ht="12.75">
      <c r="A321" s="201"/>
      <c r="B321" s="201"/>
      <c r="C321" s="202"/>
      <c r="E321" s="149"/>
      <c r="F321" s="203"/>
      <c r="G321" s="204"/>
      <c r="H321" s="205"/>
      <c r="I321" s="204"/>
      <c r="J321" s="204"/>
      <c r="K321" s="204"/>
      <c r="L321" s="204"/>
    </row>
    <row r="322" spans="1:12" s="151" customFormat="1" ht="12.75">
      <c r="A322" s="201"/>
      <c r="B322" s="149"/>
      <c r="C322" s="202"/>
      <c r="E322" s="149"/>
      <c r="F322" s="203"/>
      <c r="G322" s="204"/>
      <c r="H322" s="205"/>
      <c r="I322" s="204"/>
      <c r="J322" s="204"/>
      <c r="K322" s="204"/>
      <c r="L322" s="204"/>
    </row>
    <row r="323" spans="1:12" s="151" customFormat="1" ht="12.75">
      <c r="A323" s="201"/>
      <c r="B323" s="149"/>
      <c r="C323" s="202"/>
      <c r="E323" s="149"/>
      <c r="F323" s="203"/>
      <c r="G323" s="204"/>
      <c r="H323" s="205"/>
      <c r="I323" s="204"/>
      <c r="J323" s="204"/>
      <c r="K323" s="204"/>
      <c r="L323" s="204"/>
    </row>
    <row r="324" spans="1:12" s="151" customFormat="1" ht="12.75">
      <c r="A324" s="201"/>
      <c r="B324" s="149"/>
      <c r="C324" s="202"/>
      <c r="E324" s="149"/>
      <c r="F324" s="203"/>
      <c r="G324" s="204"/>
      <c r="H324" s="205"/>
      <c r="I324" s="204"/>
      <c r="J324" s="204"/>
      <c r="K324" s="204"/>
      <c r="L324" s="204"/>
    </row>
    <row r="325" spans="1:12" s="151" customFormat="1" ht="12.75">
      <c r="A325" s="201"/>
      <c r="B325" s="149"/>
      <c r="C325" s="202"/>
      <c r="E325" s="149"/>
      <c r="F325" s="203"/>
      <c r="G325" s="204"/>
      <c r="H325" s="205"/>
      <c r="I325" s="204"/>
      <c r="J325" s="204"/>
      <c r="K325" s="204"/>
      <c r="L325" s="204"/>
    </row>
    <row r="326" spans="1:12" s="151" customFormat="1" ht="12.75">
      <c r="A326" s="201"/>
      <c r="B326" s="149"/>
      <c r="C326" s="202"/>
      <c r="E326" s="149"/>
      <c r="F326" s="203"/>
      <c r="G326" s="204"/>
      <c r="H326" s="205"/>
      <c r="I326" s="204"/>
      <c r="J326" s="204"/>
      <c r="K326" s="204"/>
      <c r="L326" s="204"/>
    </row>
    <row r="327" spans="1:12" s="151" customFormat="1" ht="12.75">
      <c r="A327" s="201"/>
      <c r="B327" s="149"/>
      <c r="C327" s="202"/>
      <c r="E327" s="149"/>
      <c r="F327" s="203"/>
      <c r="G327" s="204"/>
      <c r="H327" s="205"/>
      <c r="I327" s="204"/>
      <c r="J327" s="204"/>
      <c r="K327" s="204"/>
      <c r="L327" s="204"/>
    </row>
    <row r="328" spans="1:12" s="151" customFormat="1" ht="12.75">
      <c r="A328" s="201"/>
      <c r="B328" s="149"/>
      <c r="C328" s="202"/>
      <c r="E328" s="149"/>
      <c r="F328" s="203"/>
      <c r="G328" s="204"/>
      <c r="H328" s="205"/>
      <c r="I328" s="204"/>
      <c r="J328" s="204"/>
      <c r="K328" s="204"/>
      <c r="L328" s="204"/>
    </row>
    <row r="329" spans="1:12" s="151" customFormat="1" ht="15.75">
      <c r="A329" s="201"/>
      <c r="B329" s="206"/>
      <c r="C329" s="202"/>
      <c r="E329" s="149"/>
      <c r="F329" s="203"/>
      <c r="G329" s="204"/>
      <c r="H329" s="205"/>
      <c r="I329" s="204"/>
      <c r="J329" s="204"/>
      <c r="K329" s="204"/>
      <c r="L329" s="204"/>
    </row>
    <row r="330" spans="1:12" s="151" customFormat="1" ht="12.75">
      <c r="A330" s="201"/>
      <c r="B330" s="149"/>
      <c r="C330" s="202"/>
      <c r="E330" s="149"/>
      <c r="F330" s="203"/>
      <c r="G330" s="204"/>
      <c r="H330" s="205"/>
      <c r="I330" s="204"/>
      <c r="J330" s="204"/>
      <c r="K330" s="204"/>
      <c r="L330" s="204"/>
    </row>
    <row r="331" spans="1:12" s="151" customFormat="1" ht="15.75">
      <c r="A331" s="201"/>
      <c r="B331" s="206"/>
      <c r="C331" s="202"/>
      <c r="E331" s="149"/>
      <c r="F331" s="203"/>
      <c r="G331" s="204"/>
      <c r="H331" s="205"/>
      <c r="I331" s="204"/>
      <c r="J331" s="204"/>
      <c r="K331" s="204"/>
      <c r="L331" s="204"/>
    </row>
    <row r="332" spans="1:12" s="151" customFormat="1" ht="12.75">
      <c r="A332" s="201"/>
      <c r="B332" s="149"/>
      <c r="C332" s="202"/>
      <c r="E332" s="149"/>
      <c r="F332" s="203"/>
      <c r="G332" s="204"/>
      <c r="H332" s="205"/>
      <c r="I332" s="204"/>
      <c r="J332" s="204"/>
      <c r="K332" s="204"/>
      <c r="L332" s="204"/>
    </row>
    <row r="333" spans="1:12" s="151" customFormat="1" ht="12.75">
      <c r="A333" s="201"/>
      <c r="B333" s="149"/>
      <c r="C333" s="202"/>
      <c r="E333" s="149"/>
      <c r="F333" s="203"/>
      <c r="G333" s="204"/>
      <c r="H333" s="205"/>
      <c r="I333" s="204"/>
      <c r="J333" s="204"/>
      <c r="K333" s="204"/>
      <c r="L333" s="204"/>
    </row>
    <row r="334" spans="1:12" s="151" customFormat="1" ht="12.75">
      <c r="A334" s="201"/>
      <c r="B334" s="149"/>
      <c r="C334" s="202"/>
      <c r="E334" s="149"/>
      <c r="F334" s="203"/>
      <c r="G334" s="204"/>
      <c r="H334" s="205"/>
      <c r="I334" s="204"/>
      <c r="J334" s="204"/>
      <c r="K334" s="204"/>
      <c r="L334" s="204"/>
    </row>
    <row r="335" spans="1:12" s="151" customFormat="1" ht="15.75">
      <c r="A335" s="201"/>
      <c r="B335" s="206"/>
      <c r="C335" s="202"/>
      <c r="E335" s="149"/>
      <c r="F335" s="203"/>
      <c r="G335" s="204"/>
      <c r="H335" s="205"/>
      <c r="I335" s="204"/>
      <c r="J335" s="204"/>
      <c r="K335" s="204"/>
      <c r="L335" s="204"/>
    </row>
    <row r="336" spans="1:12" s="151" customFormat="1" ht="12.75">
      <c r="A336" s="201"/>
      <c r="B336" s="149"/>
      <c r="C336" s="202"/>
      <c r="E336" s="149"/>
      <c r="F336" s="203"/>
      <c r="G336" s="204"/>
      <c r="H336" s="205"/>
      <c r="I336" s="204"/>
      <c r="J336" s="204"/>
      <c r="K336" s="204"/>
      <c r="L336" s="204"/>
    </row>
    <row r="337" spans="1:12" s="151" customFormat="1" ht="12.75">
      <c r="A337" s="201"/>
      <c r="B337" s="149"/>
      <c r="C337" s="202"/>
      <c r="E337" s="149"/>
      <c r="F337" s="203"/>
      <c r="G337" s="204"/>
      <c r="H337" s="205"/>
      <c r="I337" s="204"/>
      <c r="J337" s="204"/>
      <c r="K337" s="204"/>
      <c r="L337" s="204"/>
    </row>
    <row r="338" spans="1:12" s="151" customFormat="1" ht="12.75">
      <c r="A338" s="201"/>
      <c r="B338" s="149"/>
      <c r="C338" s="202"/>
      <c r="E338" s="149"/>
      <c r="F338" s="203"/>
      <c r="G338" s="204"/>
      <c r="H338" s="205"/>
      <c r="I338" s="204"/>
      <c r="J338" s="204"/>
      <c r="K338" s="204"/>
      <c r="L338" s="204"/>
    </row>
    <row r="339" spans="1:12" s="151" customFormat="1" ht="12.75">
      <c r="A339" s="201"/>
      <c r="B339" s="149"/>
      <c r="C339" s="202"/>
      <c r="E339" s="149"/>
      <c r="F339" s="203"/>
      <c r="G339" s="204"/>
      <c r="H339" s="205"/>
      <c r="I339" s="204"/>
      <c r="J339" s="204"/>
      <c r="K339" s="204"/>
      <c r="L339" s="204"/>
    </row>
    <row r="340" spans="1:12" s="151" customFormat="1" ht="12.75">
      <c r="A340" s="201"/>
      <c r="B340" s="149"/>
      <c r="C340" s="202"/>
      <c r="E340" s="149"/>
      <c r="F340" s="203"/>
      <c r="G340" s="204"/>
      <c r="H340" s="205"/>
      <c r="I340" s="204"/>
      <c r="J340" s="204"/>
      <c r="K340" s="204"/>
      <c r="L340" s="204"/>
    </row>
    <row r="341" spans="1:12" s="151" customFormat="1" ht="12.75">
      <c r="A341" s="201"/>
      <c r="B341" s="149"/>
      <c r="C341" s="202"/>
      <c r="E341" s="149"/>
      <c r="F341" s="203"/>
      <c r="G341" s="204"/>
      <c r="H341" s="205"/>
      <c r="I341" s="204"/>
      <c r="J341" s="204"/>
      <c r="K341" s="204"/>
      <c r="L341" s="204"/>
    </row>
    <row r="342" spans="1:12" s="151" customFormat="1" ht="15.75">
      <c r="A342" s="201"/>
      <c r="B342" s="206"/>
      <c r="C342" s="202"/>
      <c r="E342" s="149"/>
      <c r="F342" s="203"/>
      <c r="G342" s="204"/>
      <c r="H342" s="205"/>
      <c r="I342" s="204"/>
      <c r="J342" s="204"/>
      <c r="K342" s="204"/>
      <c r="L342" s="204"/>
    </row>
    <row r="343" spans="1:12" s="151" customFormat="1" ht="12.75">
      <c r="A343" s="201"/>
      <c r="B343" s="149"/>
      <c r="C343" s="202"/>
      <c r="E343" s="149"/>
      <c r="F343" s="203"/>
      <c r="G343" s="204"/>
      <c r="H343" s="205"/>
      <c r="I343" s="204"/>
      <c r="J343" s="204"/>
      <c r="K343" s="204"/>
      <c r="L343" s="204"/>
    </row>
    <row r="344" spans="1:12" s="151" customFormat="1" ht="12.75">
      <c r="A344" s="201"/>
      <c r="B344" s="149"/>
      <c r="C344" s="202"/>
      <c r="E344" s="149"/>
      <c r="F344" s="203"/>
      <c r="G344" s="204"/>
      <c r="H344" s="205"/>
      <c r="I344" s="204"/>
      <c r="J344" s="204"/>
      <c r="K344" s="204"/>
      <c r="L344" s="204"/>
    </row>
    <row r="345" spans="1:12" s="151" customFormat="1" ht="12.75">
      <c r="A345" s="201"/>
      <c r="B345" s="149"/>
      <c r="C345" s="202"/>
      <c r="E345" s="149"/>
      <c r="F345" s="203"/>
      <c r="G345" s="204"/>
      <c r="H345" s="205"/>
      <c r="I345" s="204"/>
      <c r="J345" s="204"/>
      <c r="K345" s="204"/>
      <c r="L345" s="204"/>
    </row>
    <row r="346" spans="1:12" s="151" customFormat="1" ht="12.75">
      <c r="A346" s="201"/>
      <c r="B346" s="149"/>
      <c r="C346" s="202"/>
      <c r="E346" s="149"/>
      <c r="F346" s="203"/>
      <c r="G346" s="204"/>
      <c r="H346" s="205"/>
      <c r="I346" s="204"/>
      <c r="J346" s="204"/>
      <c r="K346" s="204"/>
      <c r="L346" s="204"/>
    </row>
    <row r="347" spans="1:12" s="151" customFormat="1" ht="12.75">
      <c r="A347" s="201"/>
      <c r="B347" s="149"/>
      <c r="C347" s="202"/>
      <c r="E347" s="149"/>
      <c r="F347" s="203"/>
      <c r="G347" s="204"/>
      <c r="H347" s="205"/>
      <c r="I347" s="204"/>
      <c r="J347" s="204"/>
      <c r="K347" s="204"/>
      <c r="L347" s="204"/>
    </row>
    <row r="348" spans="1:12" s="151" customFormat="1" ht="12.75">
      <c r="A348" s="201"/>
      <c r="B348" s="149"/>
      <c r="C348" s="202"/>
      <c r="E348" s="149"/>
      <c r="F348" s="203"/>
      <c r="G348" s="204"/>
      <c r="H348" s="205"/>
      <c r="I348" s="204"/>
      <c r="J348" s="204"/>
      <c r="K348" s="204"/>
      <c r="L348" s="204"/>
    </row>
    <row r="349" spans="1:12" s="151" customFormat="1" ht="15.75">
      <c r="A349" s="201"/>
      <c r="B349" s="206"/>
      <c r="C349" s="202"/>
      <c r="E349" s="149"/>
      <c r="F349" s="203"/>
      <c r="G349" s="204"/>
      <c r="H349" s="205"/>
      <c r="I349" s="204"/>
      <c r="J349" s="204"/>
      <c r="K349" s="204"/>
      <c r="L349" s="204"/>
    </row>
    <row r="350" spans="1:12" s="151" customFormat="1" ht="12.75">
      <c r="A350" s="201"/>
      <c r="B350" s="149"/>
      <c r="C350" s="202"/>
      <c r="E350" s="149"/>
      <c r="F350" s="203"/>
      <c r="G350" s="204"/>
      <c r="H350" s="205"/>
      <c r="I350" s="204"/>
      <c r="J350" s="204"/>
      <c r="K350" s="204"/>
      <c r="L350" s="204"/>
    </row>
    <row r="351" spans="1:12" s="151" customFormat="1" ht="12.75">
      <c r="A351" s="201"/>
      <c r="B351" s="149"/>
      <c r="C351" s="202"/>
      <c r="E351" s="149"/>
      <c r="F351" s="203"/>
      <c r="G351" s="204"/>
      <c r="H351" s="205"/>
      <c r="I351" s="204"/>
      <c r="J351" s="204"/>
      <c r="K351" s="204"/>
      <c r="L351" s="204"/>
    </row>
    <row r="352" spans="1:12" s="151" customFormat="1" ht="12.75">
      <c r="A352" s="201"/>
      <c r="B352" s="149"/>
      <c r="C352" s="202"/>
      <c r="E352" s="149"/>
      <c r="F352" s="203"/>
      <c r="G352" s="204"/>
      <c r="H352" s="205"/>
      <c r="I352" s="204"/>
      <c r="J352" s="204"/>
      <c r="K352" s="204"/>
      <c r="L352" s="204"/>
    </row>
    <row r="353" spans="1:12" s="151" customFormat="1" ht="12.75">
      <c r="A353" s="201"/>
      <c r="B353" s="149"/>
      <c r="C353" s="202"/>
      <c r="E353" s="149"/>
      <c r="F353" s="203"/>
      <c r="G353" s="204"/>
      <c r="H353" s="205"/>
      <c r="I353" s="204"/>
      <c r="J353" s="204"/>
      <c r="K353" s="204"/>
      <c r="L353" s="204"/>
    </row>
    <row r="354" spans="1:12" s="151" customFormat="1" ht="12.75">
      <c r="A354" s="201"/>
      <c r="B354" s="149"/>
      <c r="C354" s="202"/>
      <c r="E354" s="149"/>
      <c r="F354" s="203"/>
      <c r="G354" s="204"/>
      <c r="H354" s="205"/>
      <c r="I354" s="204"/>
      <c r="J354" s="204"/>
      <c r="K354" s="204"/>
      <c r="L354" s="204"/>
    </row>
    <row r="355" spans="1:12" s="151" customFormat="1" ht="12.75">
      <c r="A355" s="201"/>
      <c r="B355" s="149"/>
      <c r="C355" s="202"/>
      <c r="E355" s="149"/>
      <c r="F355" s="203"/>
      <c r="G355" s="204"/>
      <c r="H355" s="205"/>
      <c r="I355" s="204"/>
      <c r="J355" s="204"/>
      <c r="K355" s="204"/>
      <c r="L355" s="204"/>
    </row>
    <row r="356" spans="1:12" s="151" customFormat="1" ht="12.75">
      <c r="A356" s="201"/>
      <c r="B356" s="149"/>
      <c r="C356" s="202"/>
      <c r="E356" s="149"/>
      <c r="F356" s="203"/>
      <c r="G356" s="204"/>
      <c r="H356" s="205"/>
      <c r="I356" s="204"/>
      <c r="J356" s="204"/>
      <c r="K356" s="204"/>
      <c r="L356" s="204"/>
    </row>
    <row r="357" spans="1:12" s="151" customFormat="1" ht="12.75">
      <c r="A357" s="201"/>
      <c r="B357" s="149"/>
      <c r="C357" s="202"/>
      <c r="E357" s="149"/>
      <c r="F357" s="203"/>
      <c r="G357" s="204"/>
      <c r="H357" s="205"/>
      <c r="I357" s="204"/>
      <c r="J357" s="204"/>
      <c r="K357" s="204"/>
      <c r="L357" s="204"/>
    </row>
    <row r="358" spans="1:12" s="151" customFormat="1" ht="12.75">
      <c r="A358" s="201"/>
      <c r="B358" s="149"/>
      <c r="C358" s="202"/>
      <c r="E358" s="149"/>
      <c r="F358" s="203"/>
      <c r="G358" s="204"/>
      <c r="H358" s="205"/>
      <c r="I358" s="204"/>
      <c r="J358" s="204"/>
      <c r="K358" s="204"/>
      <c r="L358" s="204"/>
    </row>
    <row r="359" spans="1:12" s="151" customFormat="1" ht="12.75">
      <c r="A359" s="201"/>
      <c r="B359" s="149"/>
      <c r="C359" s="202"/>
      <c r="E359" s="149"/>
      <c r="F359" s="203"/>
      <c r="G359" s="204"/>
      <c r="H359" s="205"/>
      <c r="I359" s="204"/>
      <c r="J359" s="204"/>
      <c r="K359" s="204"/>
      <c r="L359" s="204"/>
    </row>
    <row r="360" spans="1:12" s="151" customFormat="1" ht="15.75">
      <c r="A360" s="201"/>
      <c r="B360" s="206"/>
      <c r="C360" s="202"/>
      <c r="E360" s="149"/>
      <c r="F360" s="203"/>
      <c r="G360" s="204"/>
      <c r="H360" s="205"/>
      <c r="I360" s="204"/>
      <c r="J360" s="204"/>
      <c r="K360" s="204"/>
      <c r="L360" s="204"/>
    </row>
    <row r="361" spans="1:12" s="151" customFormat="1" ht="12.75">
      <c r="A361" s="201"/>
      <c r="B361" s="149"/>
      <c r="C361" s="202"/>
      <c r="E361" s="149"/>
      <c r="F361" s="203"/>
      <c r="G361" s="204"/>
      <c r="H361" s="205"/>
      <c r="I361" s="204"/>
      <c r="J361" s="204"/>
      <c r="K361" s="204"/>
      <c r="L361" s="204"/>
    </row>
    <row r="362" spans="1:12" s="151" customFormat="1" ht="12.75">
      <c r="A362" s="201"/>
      <c r="B362" s="149"/>
      <c r="C362" s="202"/>
      <c r="E362" s="149"/>
      <c r="F362" s="203"/>
      <c r="G362" s="204"/>
      <c r="H362" s="205"/>
      <c r="I362" s="204"/>
      <c r="J362" s="204"/>
      <c r="K362" s="204"/>
      <c r="L362" s="204"/>
    </row>
    <row r="363" spans="1:12" s="151" customFormat="1" ht="12.75">
      <c r="A363" s="201"/>
      <c r="B363" s="149"/>
      <c r="C363" s="202"/>
      <c r="E363" s="149"/>
      <c r="F363" s="203"/>
      <c r="G363" s="204"/>
      <c r="H363" s="205"/>
      <c r="I363" s="204"/>
      <c r="J363" s="204"/>
      <c r="K363" s="204"/>
      <c r="L363" s="204"/>
    </row>
    <row r="364" spans="1:12" s="151" customFormat="1" ht="12.75">
      <c r="A364" s="201"/>
      <c r="B364" s="149"/>
      <c r="C364" s="202"/>
      <c r="E364" s="149"/>
      <c r="F364" s="203"/>
      <c r="G364" s="204"/>
      <c r="H364" s="205"/>
      <c r="I364" s="204"/>
      <c r="J364" s="204"/>
      <c r="K364" s="204"/>
      <c r="L364" s="204"/>
    </row>
    <row r="365" spans="1:12" s="151" customFormat="1" ht="12.75">
      <c r="A365" s="201"/>
      <c r="B365" s="149"/>
      <c r="C365" s="202"/>
      <c r="E365" s="149"/>
      <c r="F365" s="203"/>
      <c r="G365" s="204"/>
      <c r="H365" s="205"/>
      <c r="I365" s="204"/>
      <c r="J365" s="204"/>
      <c r="K365" s="204"/>
      <c r="L365" s="204"/>
    </row>
    <row r="366" spans="1:12" s="151" customFormat="1" ht="12.75">
      <c r="A366" s="201"/>
      <c r="B366" s="149"/>
      <c r="C366" s="202"/>
      <c r="E366" s="149"/>
      <c r="F366" s="203"/>
      <c r="G366" s="204"/>
      <c r="H366" s="205"/>
      <c r="I366" s="204"/>
      <c r="J366" s="204"/>
      <c r="K366" s="204"/>
      <c r="L366" s="204"/>
    </row>
    <row r="367" spans="1:12" s="151" customFormat="1" ht="15.75">
      <c r="A367" s="201"/>
      <c r="B367" s="206"/>
      <c r="C367" s="202"/>
      <c r="E367" s="149"/>
      <c r="F367" s="203"/>
      <c r="G367" s="204"/>
      <c r="H367" s="205"/>
      <c r="I367" s="204"/>
      <c r="J367" s="204"/>
      <c r="K367" s="204"/>
      <c r="L367" s="204"/>
    </row>
    <row r="368" spans="1:12" s="151" customFormat="1" ht="12.75">
      <c r="A368" s="201"/>
      <c r="B368" s="149"/>
      <c r="C368" s="202"/>
      <c r="E368" s="149"/>
      <c r="F368" s="203"/>
      <c r="G368" s="204"/>
      <c r="H368" s="205"/>
      <c r="I368" s="204"/>
      <c r="J368" s="204"/>
      <c r="K368" s="204"/>
      <c r="L368" s="204"/>
    </row>
    <row r="369" spans="1:12" s="151" customFormat="1" ht="12.75">
      <c r="A369" s="201"/>
      <c r="B369" s="149"/>
      <c r="C369" s="202"/>
      <c r="E369" s="149"/>
      <c r="F369" s="203"/>
      <c r="G369" s="204"/>
      <c r="H369" s="205"/>
      <c r="I369" s="204"/>
      <c r="J369" s="204"/>
      <c r="K369" s="204"/>
      <c r="L369" s="204"/>
    </row>
    <row r="370" spans="1:12" s="151" customFormat="1" ht="12.75">
      <c r="A370" s="201"/>
      <c r="B370" s="149"/>
      <c r="C370" s="202"/>
      <c r="E370" s="149"/>
      <c r="F370" s="203"/>
      <c r="G370" s="204"/>
      <c r="H370" s="205"/>
      <c r="I370" s="204"/>
      <c r="J370" s="204"/>
      <c r="K370" s="204"/>
      <c r="L370" s="204"/>
    </row>
    <row r="371" spans="1:12" s="151" customFormat="1" ht="12.75">
      <c r="A371" s="201"/>
      <c r="B371" s="149"/>
      <c r="C371" s="202"/>
      <c r="E371" s="149"/>
      <c r="F371" s="203"/>
      <c r="G371" s="204"/>
      <c r="H371" s="205"/>
      <c r="I371" s="204"/>
      <c r="J371" s="204"/>
      <c r="K371" s="204"/>
      <c r="L371" s="204"/>
    </row>
    <row r="372" spans="1:12" s="151" customFormat="1" ht="12.75">
      <c r="A372" s="201"/>
      <c r="B372" s="149"/>
      <c r="C372" s="202"/>
      <c r="E372" s="149"/>
      <c r="F372" s="203"/>
      <c r="G372" s="204"/>
      <c r="H372" s="205"/>
      <c r="I372" s="204"/>
      <c r="J372" s="204"/>
      <c r="K372" s="204"/>
      <c r="L372" s="204"/>
    </row>
    <row r="373" spans="1:12" s="151" customFormat="1" ht="12.75">
      <c r="A373" s="201"/>
      <c r="B373" s="149"/>
      <c r="C373" s="202"/>
      <c r="E373" s="149"/>
      <c r="F373" s="203"/>
      <c r="G373" s="204"/>
      <c r="H373" s="205"/>
      <c r="I373" s="204"/>
      <c r="J373" s="204"/>
      <c r="K373" s="204"/>
      <c r="L373" s="204"/>
    </row>
    <row r="374" spans="1:12" s="151" customFormat="1" ht="12.75">
      <c r="A374" s="201"/>
      <c r="B374" s="149"/>
      <c r="C374" s="202"/>
      <c r="E374" s="149"/>
      <c r="F374" s="203"/>
      <c r="G374" s="204"/>
      <c r="H374" s="205"/>
      <c r="I374" s="204"/>
      <c r="J374" s="204"/>
      <c r="K374" s="204"/>
      <c r="L374" s="204"/>
    </row>
    <row r="375" spans="1:12" s="151" customFormat="1" ht="12.75">
      <c r="A375" s="201"/>
      <c r="B375" s="149"/>
      <c r="C375" s="202"/>
      <c r="E375" s="149"/>
      <c r="F375" s="203"/>
      <c r="G375" s="204"/>
      <c r="H375" s="205"/>
      <c r="I375" s="204"/>
      <c r="J375" s="204"/>
      <c r="K375" s="204"/>
      <c r="L375" s="204"/>
    </row>
    <row r="376" spans="1:12" s="151" customFormat="1" ht="12.75">
      <c r="A376" s="201"/>
      <c r="B376" s="149"/>
      <c r="C376" s="202"/>
      <c r="E376" s="149"/>
      <c r="F376" s="203"/>
      <c r="G376" s="204"/>
      <c r="H376" s="205"/>
      <c r="I376" s="204"/>
      <c r="J376" s="204"/>
      <c r="K376" s="204"/>
      <c r="L376" s="204"/>
    </row>
    <row r="377" spans="1:12" s="151" customFormat="1" ht="12.75">
      <c r="A377" s="201"/>
      <c r="B377" s="149"/>
      <c r="C377" s="202"/>
      <c r="E377" s="149"/>
      <c r="F377" s="203"/>
      <c r="G377" s="204"/>
      <c r="H377" s="205"/>
      <c r="I377" s="204"/>
      <c r="J377" s="204"/>
      <c r="K377" s="204"/>
      <c r="L377" s="204"/>
    </row>
    <row r="378" spans="1:12" s="151" customFormat="1" ht="12.75">
      <c r="A378" s="201"/>
      <c r="B378" s="149"/>
      <c r="C378" s="202"/>
      <c r="E378" s="149"/>
      <c r="F378" s="203"/>
      <c r="G378" s="204"/>
      <c r="H378" s="205"/>
      <c r="I378" s="204"/>
      <c r="J378" s="204"/>
      <c r="K378" s="204"/>
      <c r="L378" s="204"/>
    </row>
    <row r="379" spans="1:12" s="151" customFormat="1" ht="12.75">
      <c r="A379" s="201"/>
      <c r="B379" s="149"/>
      <c r="C379" s="202"/>
      <c r="E379" s="149"/>
      <c r="F379" s="203"/>
      <c r="G379" s="204"/>
      <c r="H379" s="205"/>
      <c r="I379" s="204"/>
      <c r="J379" s="204"/>
      <c r="K379" s="204"/>
      <c r="L379" s="204"/>
    </row>
    <row r="380" spans="1:12" s="151" customFormat="1" ht="12.75">
      <c r="A380" s="201"/>
      <c r="B380" s="149"/>
      <c r="C380" s="202"/>
      <c r="E380" s="149"/>
      <c r="F380" s="203"/>
      <c r="G380" s="204"/>
      <c r="H380" s="205"/>
      <c r="I380" s="204"/>
      <c r="J380" s="204"/>
      <c r="K380" s="204"/>
      <c r="L380" s="204"/>
    </row>
    <row r="381" spans="1:12" s="151" customFormat="1" ht="12.75">
      <c r="A381" s="201"/>
      <c r="B381" s="149"/>
      <c r="C381" s="202"/>
      <c r="E381" s="149"/>
      <c r="F381" s="203"/>
      <c r="G381" s="204"/>
      <c r="H381" s="205"/>
      <c r="I381" s="204"/>
      <c r="J381" s="204"/>
      <c r="K381" s="204"/>
      <c r="L381" s="204"/>
    </row>
    <row r="382" spans="1:12" s="151" customFormat="1" ht="12.75">
      <c r="A382" s="201"/>
      <c r="B382" s="149"/>
      <c r="C382" s="202"/>
      <c r="E382" s="149"/>
      <c r="F382" s="203"/>
      <c r="G382" s="204"/>
      <c r="H382" s="205"/>
      <c r="I382" s="204"/>
      <c r="J382" s="204"/>
      <c r="K382" s="204"/>
      <c r="L382" s="204"/>
    </row>
    <row r="383" spans="1:12" s="151" customFormat="1" ht="12.75">
      <c r="A383" s="201"/>
      <c r="B383" s="149"/>
      <c r="C383" s="202"/>
      <c r="E383" s="149"/>
      <c r="F383" s="203"/>
      <c r="G383" s="204"/>
      <c r="H383" s="205"/>
      <c r="I383" s="204"/>
      <c r="J383" s="204"/>
      <c r="K383" s="204"/>
      <c r="L383" s="204"/>
    </row>
    <row r="384" spans="1:12" s="151" customFormat="1" ht="12.75">
      <c r="A384" s="201"/>
      <c r="B384" s="149"/>
      <c r="C384" s="202"/>
      <c r="E384" s="149"/>
      <c r="F384" s="203"/>
      <c r="G384" s="204"/>
      <c r="H384" s="205"/>
      <c r="I384" s="204"/>
      <c r="J384" s="204"/>
      <c r="K384" s="204"/>
      <c r="L384" s="204"/>
    </row>
    <row r="385" spans="1:12" s="151" customFormat="1" ht="12.75">
      <c r="A385" s="201"/>
      <c r="B385" s="149"/>
      <c r="C385" s="202"/>
      <c r="E385" s="149"/>
      <c r="F385" s="203"/>
      <c r="G385" s="204"/>
      <c r="H385" s="205"/>
      <c r="I385" s="204"/>
      <c r="J385" s="204"/>
      <c r="K385" s="204"/>
      <c r="L385" s="204"/>
    </row>
    <row r="386" spans="1:12" s="151" customFormat="1" ht="12.75">
      <c r="A386" s="201"/>
      <c r="B386" s="149"/>
      <c r="C386" s="202"/>
      <c r="E386" s="149"/>
      <c r="F386" s="203"/>
      <c r="G386" s="204"/>
      <c r="H386" s="205"/>
      <c r="I386" s="204"/>
      <c r="J386" s="204"/>
      <c r="K386" s="204"/>
      <c r="L386" s="204"/>
    </row>
    <row r="387" spans="1:12" s="151" customFormat="1" ht="12.75">
      <c r="A387" s="201"/>
      <c r="B387" s="149"/>
      <c r="C387" s="202"/>
      <c r="E387" s="149"/>
      <c r="F387" s="203"/>
      <c r="G387" s="204"/>
      <c r="H387" s="205"/>
      <c r="I387" s="204"/>
      <c r="J387" s="204"/>
      <c r="K387" s="204"/>
      <c r="L387" s="204"/>
    </row>
    <row r="388" spans="1:12" s="151" customFormat="1" ht="12.75">
      <c r="A388" s="201"/>
      <c r="B388" s="149"/>
      <c r="C388" s="202"/>
      <c r="E388" s="149"/>
      <c r="F388" s="203"/>
      <c r="G388" s="204"/>
      <c r="H388" s="205"/>
      <c r="I388" s="204"/>
      <c r="J388" s="204"/>
      <c r="K388" s="204"/>
      <c r="L388" s="204"/>
    </row>
    <row r="389" spans="1:12" s="151" customFormat="1" ht="12.75">
      <c r="A389" s="201"/>
      <c r="B389" s="149"/>
      <c r="C389" s="202"/>
      <c r="E389" s="149"/>
      <c r="F389" s="203"/>
      <c r="G389" s="204"/>
      <c r="H389" s="205"/>
      <c r="I389" s="204"/>
      <c r="J389" s="204"/>
      <c r="K389" s="204"/>
      <c r="L389" s="204"/>
    </row>
    <row r="390" spans="1:12" s="151" customFormat="1" ht="12.75">
      <c r="A390" s="201"/>
      <c r="B390" s="149"/>
      <c r="C390" s="202"/>
      <c r="E390" s="149"/>
      <c r="F390" s="203"/>
      <c r="G390" s="204"/>
      <c r="H390" s="205"/>
      <c r="I390" s="204"/>
      <c r="J390" s="204"/>
      <c r="K390" s="204"/>
      <c r="L390" s="204"/>
    </row>
    <row r="391" spans="1:12" s="151" customFormat="1" ht="12.75">
      <c r="A391" s="201"/>
      <c r="B391" s="149"/>
      <c r="C391" s="202"/>
      <c r="E391" s="149"/>
      <c r="F391" s="203"/>
      <c r="G391" s="204"/>
      <c r="H391" s="205"/>
      <c r="I391" s="204"/>
      <c r="J391" s="204"/>
      <c r="K391" s="204"/>
      <c r="L391" s="204"/>
    </row>
    <row r="392" spans="1:12" s="151" customFormat="1" ht="12.75">
      <c r="A392" s="201"/>
      <c r="B392" s="149"/>
      <c r="C392" s="202"/>
      <c r="E392" s="149"/>
      <c r="F392" s="203"/>
      <c r="G392" s="204"/>
      <c r="H392" s="205"/>
      <c r="I392" s="204"/>
      <c r="J392" s="204"/>
      <c r="K392" s="204"/>
      <c r="L392" s="204"/>
    </row>
    <row r="393" spans="1:12" s="151" customFormat="1" ht="12.75">
      <c r="A393" s="201"/>
      <c r="B393" s="149"/>
      <c r="C393" s="202"/>
      <c r="E393" s="149"/>
      <c r="F393" s="203"/>
      <c r="G393" s="204"/>
      <c r="H393" s="205"/>
      <c r="I393" s="204"/>
      <c r="J393" s="204"/>
      <c r="K393" s="204"/>
      <c r="L393" s="204"/>
    </row>
    <row r="394" spans="1:12" s="151" customFormat="1" ht="12.75">
      <c r="A394" s="201"/>
      <c r="B394" s="149"/>
      <c r="C394" s="202"/>
      <c r="E394" s="149"/>
      <c r="F394" s="203"/>
      <c r="G394" s="204"/>
      <c r="H394" s="205"/>
      <c r="I394" s="204"/>
      <c r="J394" s="204"/>
      <c r="K394" s="204"/>
      <c r="L394" s="204"/>
    </row>
    <row r="395" spans="1:12" s="151" customFormat="1" ht="12.75">
      <c r="A395" s="201"/>
      <c r="B395" s="149"/>
      <c r="C395" s="202"/>
      <c r="E395" s="149"/>
      <c r="F395" s="203"/>
      <c r="G395" s="204"/>
      <c r="H395" s="205"/>
      <c r="I395" s="204"/>
      <c r="J395" s="204"/>
      <c r="K395" s="204"/>
      <c r="L395" s="204"/>
    </row>
    <row r="396" spans="1:12" s="151" customFormat="1" ht="12.75">
      <c r="A396" s="201"/>
      <c r="B396" s="149"/>
      <c r="C396" s="202"/>
      <c r="E396" s="149"/>
      <c r="F396" s="203"/>
      <c r="G396" s="204"/>
      <c r="H396" s="205"/>
      <c r="I396" s="204"/>
      <c r="J396" s="204"/>
      <c r="K396" s="204"/>
      <c r="L396" s="204"/>
    </row>
    <row r="397" spans="1:12" s="151" customFormat="1" ht="12.75">
      <c r="A397" s="201"/>
      <c r="B397" s="149"/>
      <c r="C397" s="202"/>
      <c r="E397" s="149"/>
      <c r="F397" s="203"/>
      <c r="G397" s="204"/>
      <c r="H397" s="205"/>
      <c r="I397" s="204"/>
      <c r="J397" s="204"/>
      <c r="K397" s="204"/>
      <c r="L397" s="204"/>
    </row>
    <row r="398" spans="1:12" s="151" customFormat="1" ht="12.75">
      <c r="A398" s="201"/>
      <c r="B398" s="149"/>
      <c r="C398" s="202"/>
      <c r="E398" s="149"/>
      <c r="F398" s="203"/>
      <c r="G398" s="204"/>
      <c r="H398" s="205"/>
      <c r="I398" s="204"/>
      <c r="J398" s="204"/>
      <c r="K398" s="204"/>
      <c r="L398" s="204"/>
    </row>
    <row r="399" spans="1:12" s="151" customFormat="1" ht="12.75">
      <c r="A399" s="201"/>
      <c r="B399" s="149"/>
      <c r="C399" s="202"/>
      <c r="E399" s="149"/>
      <c r="F399" s="203"/>
      <c r="G399" s="204"/>
      <c r="H399" s="205"/>
      <c r="I399" s="204"/>
      <c r="J399" s="204"/>
      <c r="K399" s="204"/>
      <c r="L399" s="204"/>
    </row>
    <row r="400" spans="1:12" s="151" customFormat="1" ht="12.75">
      <c r="A400" s="201"/>
      <c r="B400" s="149"/>
      <c r="C400" s="202"/>
      <c r="E400" s="149"/>
      <c r="F400" s="203"/>
      <c r="G400" s="204"/>
      <c r="H400" s="205"/>
      <c r="I400" s="204"/>
      <c r="J400" s="204"/>
      <c r="K400" s="204"/>
      <c r="L400" s="204"/>
    </row>
    <row r="401" spans="1:12" s="151" customFormat="1" ht="12.75">
      <c r="A401" s="201"/>
      <c r="B401" s="149"/>
      <c r="C401" s="202"/>
      <c r="E401" s="149"/>
      <c r="F401" s="203"/>
      <c r="G401" s="204"/>
      <c r="H401" s="205"/>
      <c r="I401" s="204"/>
      <c r="J401" s="204"/>
      <c r="K401" s="204"/>
      <c r="L401" s="204"/>
    </row>
    <row r="402" spans="1:12" s="151" customFormat="1" ht="12.75">
      <c r="A402" s="201"/>
      <c r="B402" s="149"/>
      <c r="C402" s="202"/>
      <c r="E402" s="149"/>
      <c r="F402" s="203"/>
      <c r="G402" s="204"/>
      <c r="H402" s="205"/>
      <c r="I402" s="204"/>
      <c r="J402" s="204"/>
      <c r="K402" s="204"/>
      <c r="L402" s="204"/>
    </row>
    <row r="403" spans="1:12" s="151" customFormat="1" ht="12.75">
      <c r="A403" s="201"/>
      <c r="B403" s="149"/>
      <c r="C403" s="202"/>
      <c r="E403" s="149"/>
      <c r="F403" s="203"/>
      <c r="G403" s="204"/>
      <c r="H403" s="205"/>
      <c r="I403" s="204"/>
      <c r="J403" s="204"/>
      <c r="K403" s="204"/>
      <c r="L403" s="204"/>
    </row>
    <row r="404" spans="1:12" s="151" customFormat="1" ht="12.75">
      <c r="A404" s="201"/>
      <c r="B404" s="149"/>
      <c r="C404" s="202"/>
      <c r="E404" s="149"/>
      <c r="F404" s="203"/>
      <c r="G404" s="204"/>
      <c r="H404" s="205"/>
      <c r="I404" s="204"/>
      <c r="J404" s="204"/>
      <c r="K404" s="204"/>
      <c r="L404" s="204"/>
    </row>
    <row r="405" spans="1:12" s="151" customFormat="1" ht="12.75">
      <c r="A405" s="201"/>
      <c r="B405" s="149"/>
      <c r="C405" s="202"/>
      <c r="E405" s="149"/>
      <c r="F405" s="203"/>
      <c r="G405" s="204"/>
      <c r="H405" s="205"/>
      <c r="I405" s="204"/>
      <c r="J405" s="204"/>
      <c r="K405" s="204"/>
      <c r="L405" s="204"/>
    </row>
    <row r="406" spans="1:12" s="151" customFormat="1" ht="12.75">
      <c r="A406" s="201"/>
      <c r="B406" s="149"/>
      <c r="C406" s="202"/>
      <c r="E406" s="149"/>
      <c r="F406" s="203"/>
      <c r="G406" s="204"/>
      <c r="H406" s="205"/>
      <c r="I406" s="204"/>
      <c r="J406" s="204"/>
      <c r="K406" s="204"/>
      <c r="L406" s="204"/>
    </row>
    <row r="407" spans="1:12" s="151" customFormat="1" ht="15.75">
      <c r="A407" s="201"/>
      <c r="B407" s="206"/>
      <c r="C407" s="202"/>
      <c r="E407" s="149"/>
      <c r="F407" s="203"/>
      <c r="G407" s="204"/>
      <c r="H407" s="205"/>
      <c r="I407" s="204"/>
      <c r="J407" s="204"/>
      <c r="K407" s="204"/>
      <c r="L407" s="204"/>
    </row>
    <row r="408" spans="1:12" s="151" customFormat="1" ht="15.75">
      <c r="A408" s="201"/>
      <c r="B408" s="206"/>
      <c r="C408" s="202"/>
      <c r="E408" s="149"/>
      <c r="F408" s="203"/>
      <c r="G408" s="204"/>
      <c r="H408" s="205"/>
      <c r="I408" s="204"/>
      <c r="J408" s="204"/>
      <c r="K408" s="204"/>
      <c r="L408" s="204"/>
    </row>
    <row r="409" spans="1:12" s="151" customFormat="1" ht="15.75">
      <c r="A409" s="201"/>
      <c r="B409" s="206"/>
      <c r="C409" s="202"/>
      <c r="E409" s="149"/>
      <c r="F409" s="203"/>
      <c r="G409" s="204"/>
      <c r="H409" s="205"/>
      <c r="I409" s="204"/>
      <c r="J409" s="204"/>
      <c r="K409" s="204"/>
      <c r="L409" s="204"/>
    </row>
    <row r="410" spans="1:12" s="151" customFormat="1" ht="15.75">
      <c r="A410" s="201"/>
      <c r="B410" s="206"/>
      <c r="C410" s="202"/>
      <c r="E410" s="149"/>
      <c r="F410" s="203"/>
      <c r="G410" s="204"/>
      <c r="H410" s="205"/>
      <c r="I410" s="204"/>
      <c r="J410" s="204"/>
      <c r="K410" s="204"/>
      <c r="L410" s="204"/>
    </row>
    <row r="411" spans="1:12" s="151" customFormat="1" ht="12.75">
      <c r="A411" s="201"/>
      <c r="B411" s="149"/>
      <c r="C411" s="202"/>
      <c r="E411" s="149"/>
      <c r="F411" s="203"/>
      <c r="G411" s="204"/>
      <c r="H411" s="205"/>
      <c r="I411" s="204"/>
      <c r="J411" s="204"/>
      <c r="K411" s="204"/>
      <c r="L411" s="204"/>
    </row>
    <row r="412" spans="1:12" s="151" customFormat="1" ht="12.75">
      <c r="A412" s="201"/>
      <c r="B412" s="149"/>
      <c r="C412" s="202"/>
      <c r="E412" s="149"/>
      <c r="F412" s="203"/>
      <c r="G412" s="204"/>
      <c r="H412" s="205"/>
      <c r="I412" s="204"/>
      <c r="J412" s="204"/>
      <c r="K412" s="204"/>
      <c r="L412" s="204"/>
    </row>
    <row r="413" spans="1:12" s="151" customFormat="1" ht="12.75">
      <c r="A413" s="201"/>
      <c r="B413" s="149"/>
      <c r="C413" s="202"/>
      <c r="E413" s="149"/>
      <c r="F413" s="203"/>
      <c r="G413" s="204"/>
      <c r="H413" s="205"/>
      <c r="I413" s="204"/>
      <c r="J413" s="204"/>
      <c r="K413" s="204"/>
      <c r="L413" s="204"/>
    </row>
    <row r="414" spans="1:12" s="151" customFormat="1" ht="12.75">
      <c r="A414" s="201"/>
      <c r="B414" s="149"/>
      <c r="C414" s="202"/>
      <c r="E414" s="149"/>
      <c r="F414" s="203"/>
      <c r="G414" s="204"/>
      <c r="H414" s="205"/>
      <c r="I414" s="204"/>
      <c r="J414" s="204"/>
      <c r="K414" s="204"/>
      <c r="L414" s="204"/>
    </row>
    <row r="415" spans="1:12" s="151" customFormat="1" ht="12.75">
      <c r="A415" s="201"/>
      <c r="B415" s="149"/>
      <c r="C415" s="202"/>
      <c r="E415" s="149"/>
      <c r="F415" s="203"/>
      <c r="G415" s="204"/>
      <c r="H415" s="205"/>
      <c r="I415" s="204"/>
      <c r="J415" s="204"/>
      <c r="K415" s="204"/>
      <c r="L415" s="204"/>
    </row>
    <row r="416" spans="1:12" s="151" customFormat="1" ht="12.75">
      <c r="A416" s="201"/>
      <c r="B416" s="149"/>
      <c r="C416" s="202"/>
      <c r="E416" s="149"/>
      <c r="F416" s="203"/>
      <c r="G416" s="204"/>
      <c r="H416" s="205"/>
      <c r="I416" s="204"/>
      <c r="J416" s="204"/>
      <c r="K416" s="204"/>
      <c r="L416" s="204"/>
    </row>
    <row r="417" spans="1:12" s="151" customFormat="1" ht="12.75">
      <c r="A417" s="201"/>
      <c r="B417" s="149"/>
      <c r="C417" s="202"/>
      <c r="E417" s="149"/>
      <c r="F417" s="203"/>
      <c r="G417" s="204"/>
      <c r="H417" s="205"/>
      <c r="I417" s="204"/>
      <c r="J417" s="204"/>
      <c r="K417" s="204"/>
      <c r="L417" s="204"/>
    </row>
    <row r="418" spans="1:12" s="151" customFormat="1" ht="12.75">
      <c r="A418" s="201"/>
      <c r="B418" s="149"/>
      <c r="C418" s="202"/>
      <c r="E418" s="149"/>
      <c r="F418" s="203"/>
      <c r="G418" s="204"/>
      <c r="H418" s="205"/>
      <c r="I418" s="204"/>
      <c r="J418" s="204"/>
      <c r="K418" s="204"/>
      <c r="L418" s="204"/>
    </row>
    <row r="419" spans="1:12" s="151" customFormat="1" ht="12.75">
      <c r="A419" s="201"/>
      <c r="B419" s="149"/>
      <c r="C419" s="202"/>
      <c r="E419" s="149"/>
      <c r="F419" s="203"/>
      <c r="G419" s="204"/>
      <c r="H419" s="205"/>
      <c r="I419" s="204"/>
      <c r="J419" s="204"/>
      <c r="K419" s="204"/>
      <c r="L419" s="204"/>
    </row>
    <row r="420" spans="1:12" s="151" customFormat="1" ht="12.75">
      <c r="A420" s="201"/>
      <c r="B420" s="149"/>
      <c r="C420" s="202"/>
      <c r="E420" s="149"/>
      <c r="F420" s="203"/>
      <c r="G420" s="204"/>
      <c r="H420" s="205"/>
      <c r="I420" s="204"/>
      <c r="J420" s="204"/>
      <c r="K420" s="204"/>
      <c r="L420" s="204"/>
    </row>
    <row r="421" spans="1:12" s="151" customFormat="1" ht="12.75">
      <c r="A421" s="201"/>
      <c r="B421" s="149"/>
      <c r="C421" s="202"/>
      <c r="E421" s="149"/>
      <c r="F421" s="203"/>
      <c r="G421" s="204"/>
      <c r="H421" s="205"/>
      <c r="I421" s="204"/>
      <c r="J421" s="204"/>
      <c r="K421" s="204"/>
      <c r="L421" s="204"/>
    </row>
    <row r="422" spans="1:12" s="151" customFormat="1" ht="12.75">
      <c r="A422" s="201"/>
      <c r="B422" s="149"/>
      <c r="C422" s="202"/>
      <c r="E422" s="149"/>
      <c r="F422" s="203"/>
      <c r="G422" s="204"/>
      <c r="H422" s="205"/>
      <c r="I422" s="204"/>
      <c r="J422" s="204"/>
      <c r="K422" s="204"/>
      <c r="L422" s="204"/>
    </row>
    <row r="423" spans="1:12" s="151" customFormat="1" ht="12.75">
      <c r="A423" s="201"/>
      <c r="B423" s="149"/>
      <c r="C423" s="202"/>
      <c r="E423" s="149"/>
      <c r="F423" s="203"/>
      <c r="G423" s="204"/>
      <c r="H423" s="205"/>
      <c r="I423" s="204"/>
      <c r="J423" s="204"/>
      <c r="K423" s="204"/>
      <c r="L423" s="204"/>
    </row>
    <row r="424" spans="1:12" s="151" customFormat="1" ht="12.75">
      <c r="A424" s="201"/>
      <c r="B424" s="149"/>
      <c r="C424" s="202"/>
      <c r="E424" s="149"/>
      <c r="F424" s="203"/>
      <c r="G424" s="204"/>
      <c r="H424" s="205"/>
      <c r="I424" s="204"/>
      <c r="J424" s="204"/>
      <c r="K424" s="204"/>
      <c r="L424" s="204"/>
    </row>
    <row r="425" spans="1:12" s="151" customFormat="1" ht="12.75">
      <c r="A425" s="201"/>
      <c r="B425" s="149"/>
      <c r="C425" s="202"/>
      <c r="E425" s="149"/>
      <c r="F425" s="203"/>
      <c r="G425" s="204"/>
      <c r="H425" s="205"/>
      <c r="I425" s="204"/>
      <c r="J425" s="204"/>
      <c r="K425" s="204"/>
      <c r="L425" s="204"/>
    </row>
    <row r="426" spans="1:12" s="151" customFormat="1" ht="12.75">
      <c r="A426" s="201"/>
      <c r="B426" s="149"/>
      <c r="C426" s="202"/>
      <c r="E426" s="149"/>
      <c r="F426" s="203"/>
      <c r="G426" s="204"/>
      <c r="H426" s="205"/>
      <c r="I426" s="204"/>
      <c r="J426" s="204"/>
      <c r="K426" s="204"/>
      <c r="L426" s="204"/>
    </row>
    <row r="427" spans="1:12" s="151" customFormat="1" ht="12.75">
      <c r="A427" s="201"/>
      <c r="B427" s="149"/>
      <c r="C427" s="202"/>
      <c r="E427" s="149"/>
      <c r="F427" s="203"/>
      <c r="G427" s="204"/>
      <c r="H427" s="205"/>
      <c r="I427" s="204"/>
      <c r="J427" s="204"/>
      <c r="K427" s="204"/>
      <c r="L427" s="204"/>
    </row>
    <row r="428" spans="1:12" s="151" customFormat="1" ht="12.75">
      <c r="A428" s="201"/>
      <c r="B428" s="149"/>
      <c r="C428" s="202"/>
      <c r="E428" s="149"/>
      <c r="F428" s="203"/>
      <c r="G428" s="204"/>
      <c r="H428" s="205"/>
      <c r="I428" s="204"/>
      <c r="J428" s="204"/>
      <c r="K428" s="204"/>
      <c r="L428" s="204"/>
    </row>
    <row r="429" spans="1:12" s="151" customFormat="1" ht="12.75">
      <c r="A429" s="201"/>
      <c r="B429" s="149"/>
      <c r="C429" s="202"/>
      <c r="E429" s="149"/>
      <c r="F429" s="203"/>
      <c r="G429" s="204"/>
      <c r="H429" s="205"/>
      <c r="I429" s="204"/>
      <c r="J429" s="204"/>
      <c r="K429" s="204"/>
      <c r="L429" s="204"/>
    </row>
    <row r="430" spans="1:12" s="151" customFormat="1" ht="12.75">
      <c r="A430" s="201"/>
      <c r="B430" s="149"/>
      <c r="C430" s="202"/>
      <c r="E430" s="149"/>
      <c r="F430" s="203"/>
      <c r="G430" s="204"/>
      <c r="H430" s="205"/>
      <c r="I430" s="204"/>
      <c r="J430" s="204"/>
      <c r="K430" s="204"/>
      <c r="L430" s="204"/>
    </row>
    <row r="431" spans="1:12" s="151" customFormat="1" ht="12.75">
      <c r="A431" s="201"/>
      <c r="B431" s="149"/>
      <c r="C431" s="202"/>
      <c r="E431" s="149"/>
      <c r="F431" s="203"/>
      <c r="G431" s="204"/>
      <c r="H431" s="205"/>
      <c r="I431" s="204"/>
      <c r="J431" s="204"/>
      <c r="K431" s="204"/>
      <c r="L431" s="204"/>
    </row>
    <row r="432" spans="1:12" s="151" customFormat="1" ht="12.75">
      <c r="A432" s="201"/>
      <c r="B432" s="149"/>
      <c r="C432" s="202"/>
      <c r="E432" s="149"/>
      <c r="F432" s="203"/>
      <c r="G432" s="204"/>
      <c r="H432" s="205"/>
      <c r="I432" s="204"/>
      <c r="J432" s="204"/>
      <c r="K432" s="204"/>
      <c r="L432" s="204"/>
    </row>
    <row r="433" spans="1:12" s="151" customFormat="1" ht="12.75">
      <c r="A433" s="201"/>
      <c r="B433" s="149"/>
      <c r="C433" s="202"/>
      <c r="E433" s="149"/>
      <c r="F433" s="203"/>
      <c r="G433" s="204"/>
      <c r="H433" s="205"/>
      <c r="I433" s="204"/>
      <c r="J433" s="204"/>
      <c r="K433" s="204"/>
      <c r="L433" s="204"/>
    </row>
    <row r="434" spans="1:12" s="210" customFormat="1" ht="12.75">
      <c r="A434" s="207"/>
      <c r="B434" s="208"/>
      <c r="C434" s="209"/>
      <c r="E434" s="208"/>
      <c r="F434" s="211"/>
      <c r="G434" s="15"/>
      <c r="H434" s="212"/>
      <c r="I434" s="15"/>
      <c r="J434" s="15"/>
      <c r="K434" s="15"/>
      <c r="L434" s="15"/>
    </row>
    <row r="435" spans="1:12" s="151" customFormat="1" ht="12.75">
      <c r="A435" s="201"/>
      <c r="B435" s="149"/>
      <c r="C435" s="202"/>
      <c r="E435" s="149"/>
      <c r="F435" s="203"/>
      <c r="G435" s="204"/>
      <c r="H435" s="205"/>
      <c r="I435" s="204"/>
      <c r="J435" s="204"/>
      <c r="K435" s="204"/>
      <c r="L435" s="204"/>
    </row>
    <row r="436" spans="1:12" s="151" customFormat="1" ht="12.75">
      <c r="A436" s="201"/>
      <c r="B436" s="149"/>
      <c r="C436" s="202"/>
      <c r="E436" s="149"/>
      <c r="F436" s="203"/>
      <c r="G436" s="204"/>
      <c r="H436" s="205"/>
      <c r="I436" s="204"/>
      <c r="J436" s="204"/>
      <c r="K436" s="204"/>
      <c r="L436" s="204"/>
    </row>
    <row r="437" spans="1:12" s="151" customFormat="1" ht="12.75">
      <c r="A437" s="201"/>
      <c r="B437" s="149"/>
      <c r="C437" s="202"/>
      <c r="E437" s="149"/>
      <c r="F437" s="203"/>
      <c r="G437" s="204"/>
      <c r="H437" s="205"/>
      <c r="I437" s="204"/>
      <c r="J437" s="204"/>
      <c r="K437" s="204"/>
      <c r="L437" s="204"/>
    </row>
    <row r="438" spans="1:12" s="151" customFormat="1" ht="12.75">
      <c r="A438" s="201"/>
      <c r="B438" s="149"/>
      <c r="C438" s="202"/>
      <c r="E438" s="149"/>
      <c r="F438" s="203"/>
      <c r="G438" s="204"/>
      <c r="H438" s="205"/>
      <c r="I438" s="204"/>
      <c r="J438" s="204"/>
      <c r="K438" s="204"/>
      <c r="L438" s="204"/>
    </row>
    <row r="439" spans="1:12" s="151" customFormat="1" ht="12.75">
      <c r="A439" s="201"/>
      <c r="B439" s="149"/>
      <c r="C439" s="202"/>
      <c r="E439" s="149"/>
      <c r="F439" s="203"/>
      <c r="G439" s="204"/>
      <c r="H439" s="205"/>
      <c r="I439" s="204"/>
      <c r="J439" s="204"/>
      <c r="K439" s="204"/>
      <c r="L439" s="204"/>
    </row>
    <row r="440" spans="1:12" s="151" customFormat="1" ht="12.75">
      <c r="A440" s="201"/>
      <c r="B440" s="149"/>
      <c r="C440" s="202"/>
      <c r="E440" s="149"/>
      <c r="F440" s="203"/>
      <c r="G440" s="204"/>
      <c r="H440" s="205"/>
      <c r="I440" s="204"/>
      <c r="J440" s="204"/>
      <c r="K440" s="204"/>
      <c r="L440" s="204"/>
    </row>
    <row r="441" spans="1:12" s="151" customFormat="1" ht="12.75">
      <c r="A441" s="201"/>
      <c r="B441" s="149"/>
      <c r="C441" s="202"/>
      <c r="E441" s="149"/>
      <c r="F441" s="203"/>
      <c r="G441" s="204"/>
      <c r="H441" s="205"/>
      <c r="I441" s="204"/>
      <c r="J441" s="204"/>
      <c r="K441" s="204"/>
      <c r="L441" s="204"/>
    </row>
    <row r="442" spans="1:12" s="151" customFormat="1" ht="12.75">
      <c r="A442" s="201"/>
      <c r="B442" s="149"/>
      <c r="C442" s="202"/>
      <c r="E442" s="149"/>
      <c r="F442" s="203"/>
      <c r="G442" s="204"/>
      <c r="H442" s="205"/>
      <c r="I442" s="204"/>
      <c r="J442" s="204"/>
      <c r="K442" s="204"/>
      <c r="L442" s="204"/>
    </row>
    <row r="443" spans="1:12" s="151" customFormat="1" ht="12.75">
      <c r="A443" s="201"/>
      <c r="B443" s="149"/>
      <c r="C443" s="202"/>
      <c r="E443" s="149"/>
      <c r="F443" s="203"/>
      <c r="G443" s="204"/>
      <c r="H443" s="205"/>
      <c r="I443" s="204"/>
      <c r="J443" s="204"/>
      <c r="K443" s="204"/>
      <c r="L443" s="204"/>
    </row>
    <row r="444" spans="1:12" s="151" customFormat="1" ht="12.75">
      <c r="A444" s="201"/>
      <c r="B444" s="149"/>
      <c r="C444" s="202"/>
      <c r="E444" s="149"/>
      <c r="F444" s="203"/>
      <c r="G444" s="204"/>
      <c r="H444" s="205"/>
      <c r="I444" s="204"/>
      <c r="J444" s="204"/>
      <c r="K444" s="204"/>
      <c r="L444" s="204"/>
    </row>
    <row r="445" spans="1:12" s="151" customFormat="1" ht="12.75">
      <c r="A445" s="201"/>
      <c r="B445" s="149"/>
      <c r="C445" s="202"/>
      <c r="E445" s="149"/>
      <c r="F445" s="203"/>
      <c r="G445" s="204"/>
      <c r="H445" s="205"/>
      <c r="I445" s="204"/>
      <c r="J445" s="204"/>
      <c r="K445" s="204"/>
      <c r="L445" s="204"/>
    </row>
    <row r="446" spans="1:12" s="151" customFormat="1" ht="12.75">
      <c r="A446" s="201"/>
      <c r="B446" s="149"/>
      <c r="C446" s="202"/>
      <c r="E446" s="149"/>
      <c r="F446" s="203"/>
      <c r="G446" s="204"/>
      <c r="H446" s="205"/>
      <c r="I446" s="204"/>
      <c r="J446" s="204"/>
      <c r="K446" s="204"/>
      <c r="L446" s="204"/>
    </row>
    <row r="447" spans="1:12" s="151" customFormat="1" ht="12.75">
      <c r="A447" s="201"/>
      <c r="B447" s="149"/>
      <c r="C447" s="202"/>
      <c r="E447" s="149"/>
      <c r="F447" s="203"/>
      <c r="G447" s="204"/>
      <c r="H447" s="205"/>
      <c r="I447" s="204"/>
      <c r="J447" s="204"/>
      <c r="K447" s="204"/>
      <c r="L447" s="204"/>
    </row>
    <row r="448" spans="1:12" s="151" customFormat="1" ht="12.75">
      <c r="A448" s="201"/>
      <c r="B448" s="149"/>
      <c r="C448" s="202"/>
      <c r="E448" s="149"/>
      <c r="F448" s="203"/>
      <c r="G448" s="204"/>
      <c r="H448" s="205"/>
      <c r="I448" s="204"/>
      <c r="J448" s="204"/>
      <c r="K448" s="204"/>
      <c r="L448" s="204"/>
    </row>
    <row r="449" spans="1:12" s="151" customFormat="1" ht="12.75">
      <c r="A449" s="201"/>
      <c r="B449" s="149"/>
      <c r="C449" s="202"/>
      <c r="E449" s="149"/>
      <c r="F449" s="203"/>
      <c r="G449" s="204"/>
      <c r="H449" s="205"/>
      <c r="I449" s="204"/>
      <c r="J449" s="204"/>
      <c r="K449" s="204"/>
      <c r="L449" s="204"/>
    </row>
    <row r="450" spans="1:12" s="151" customFormat="1" ht="12.75">
      <c r="A450" s="201"/>
      <c r="B450" s="149"/>
      <c r="C450" s="202"/>
      <c r="E450" s="149"/>
      <c r="F450" s="203"/>
      <c r="G450" s="204"/>
      <c r="H450" s="205"/>
      <c r="I450" s="204"/>
      <c r="J450" s="204"/>
      <c r="K450" s="204"/>
      <c r="L450" s="204"/>
    </row>
    <row r="451" spans="1:12" s="151" customFormat="1" ht="12.75">
      <c r="A451" s="201"/>
      <c r="B451" s="149"/>
      <c r="C451" s="202"/>
      <c r="E451" s="149"/>
      <c r="F451" s="203"/>
      <c r="G451" s="204"/>
      <c r="H451" s="205"/>
      <c r="I451" s="204"/>
      <c r="J451" s="204"/>
      <c r="K451" s="204"/>
      <c r="L451" s="204"/>
    </row>
    <row r="452" spans="1:12" s="151" customFormat="1" ht="12.75">
      <c r="A452" s="201"/>
      <c r="B452" s="149"/>
      <c r="C452" s="202"/>
      <c r="E452" s="149"/>
      <c r="F452" s="203"/>
      <c r="G452" s="204"/>
      <c r="H452" s="205"/>
      <c r="I452" s="204"/>
      <c r="J452" s="204"/>
      <c r="K452" s="204"/>
      <c r="L452" s="204"/>
    </row>
    <row r="453" spans="1:12" s="151" customFormat="1" ht="12.75">
      <c r="A453" s="201"/>
      <c r="B453" s="149"/>
      <c r="C453" s="202"/>
      <c r="E453" s="149"/>
      <c r="F453" s="203"/>
      <c r="G453" s="204"/>
      <c r="H453" s="205"/>
      <c r="I453" s="204"/>
      <c r="J453" s="204"/>
      <c r="K453" s="204"/>
      <c r="L453" s="204"/>
    </row>
    <row r="454" spans="1:12" s="151" customFormat="1" ht="12.75">
      <c r="A454" s="201"/>
      <c r="B454" s="149"/>
      <c r="C454" s="202"/>
      <c r="E454" s="149"/>
      <c r="F454" s="203"/>
      <c r="G454" s="204"/>
      <c r="H454" s="205"/>
      <c r="I454" s="204"/>
      <c r="J454" s="204"/>
      <c r="K454" s="204"/>
      <c r="L454" s="204"/>
    </row>
    <row r="455" spans="1:12" s="151" customFormat="1" ht="12.75">
      <c r="A455" s="201"/>
      <c r="B455" s="149"/>
      <c r="C455" s="202"/>
      <c r="E455" s="149"/>
      <c r="F455" s="203"/>
      <c r="G455" s="204"/>
      <c r="H455" s="205"/>
      <c r="I455" s="204"/>
      <c r="J455" s="204"/>
      <c r="K455" s="204"/>
      <c r="L455" s="204"/>
    </row>
    <row r="456" spans="1:12" s="151" customFormat="1" ht="12.75">
      <c r="A456" s="201"/>
      <c r="B456" s="149"/>
      <c r="C456" s="202"/>
      <c r="E456" s="149"/>
      <c r="F456" s="203"/>
      <c r="G456" s="204"/>
      <c r="H456" s="205"/>
      <c r="I456" s="204"/>
      <c r="J456" s="204"/>
      <c r="K456" s="204"/>
      <c r="L456" s="204"/>
    </row>
    <row r="457" spans="1:12" s="151" customFormat="1" ht="12.75">
      <c r="A457" s="201"/>
      <c r="B457" s="149"/>
      <c r="C457" s="202"/>
      <c r="E457" s="149"/>
      <c r="F457" s="203"/>
      <c r="G457" s="204"/>
      <c r="H457" s="205"/>
      <c r="I457" s="204"/>
      <c r="J457" s="204"/>
      <c r="K457" s="204"/>
      <c r="L457" s="204"/>
    </row>
    <row r="458" spans="1:12" s="151" customFormat="1" ht="15.75">
      <c r="A458" s="201"/>
      <c r="B458" s="206"/>
      <c r="C458" s="202"/>
      <c r="E458" s="149"/>
      <c r="F458" s="203"/>
      <c r="G458" s="204"/>
      <c r="H458" s="205"/>
      <c r="I458" s="204"/>
      <c r="J458" s="204"/>
      <c r="K458" s="204"/>
      <c r="L458" s="204"/>
    </row>
    <row r="459" spans="1:12" s="151" customFormat="1" ht="12.75">
      <c r="A459" s="201"/>
      <c r="B459" s="149"/>
      <c r="C459" s="202"/>
      <c r="E459" s="149"/>
      <c r="F459" s="203"/>
      <c r="G459" s="204"/>
      <c r="H459" s="205"/>
      <c r="I459" s="204"/>
      <c r="J459" s="204"/>
      <c r="K459" s="204"/>
      <c r="L459" s="204"/>
    </row>
    <row r="460" spans="1:12" s="151" customFormat="1" ht="12.75">
      <c r="A460" s="201"/>
      <c r="B460" s="149"/>
      <c r="C460" s="202"/>
      <c r="E460" s="149"/>
      <c r="F460" s="203"/>
      <c r="G460" s="204"/>
      <c r="H460" s="205"/>
      <c r="I460" s="204"/>
      <c r="J460" s="204"/>
      <c r="K460" s="204"/>
      <c r="L460" s="204"/>
    </row>
    <row r="461" spans="1:12" s="151" customFormat="1" ht="12.75">
      <c r="A461" s="201"/>
      <c r="B461" s="149"/>
      <c r="C461" s="202"/>
      <c r="E461" s="149"/>
      <c r="F461" s="203"/>
      <c r="G461" s="204"/>
      <c r="H461" s="205"/>
      <c r="I461" s="204"/>
      <c r="J461" s="204"/>
      <c r="K461" s="204"/>
      <c r="L461" s="204"/>
    </row>
    <row r="462" spans="1:12" s="151" customFormat="1" ht="12.75">
      <c r="A462" s="201"/>
      <c r="B462" s="149"/>
      <c r="C462" s="202"/>
      <c r="E462" s="149"/>
      <c r="F462" s="203"/>
      <c r="G462" s="204"/>
      <c r="H462" s="205"/>
      <c r="I462" s="204"/>
      <c r="J462" s="204"/>
      <c r="K462" s="204"/>
      <c r="L462" s="204"/>
    </row>
    <row r="463" spans="1:12" s="151" customFormat="1" ht="12.75">
      <c r="A463" s="201"/>
      <c r="B463" s="149"/>
      <c r="C463" s="202"/>
      <c r="E463" s="149"/>
      <c r="F463" s="203"/>
      <c r="G463" s="204"/>
      <c r="H463" s="205"/>
      <c r="I463" s="204"/>
      <c r="J463" s="204"/>
      <c r="K463" s="204"/>
      <c r="L463" s="204"/>
    </row>
    <row r="464" spans="1:12" s="151" customFormat="1" ht="12.75">
      <c r="A464" s="201"/>
      <c r="B464" s="149"/>
      <c r="C464" s="202"/>
      <c r="E464" s="149"/>
      <c r="F464" s="203"/>
      <c r="G464" s="204"/>
      <c r="H464" s="205"/>
      <c r="I464" s="204"/>
      <c r="J464" s="204"/>
      <c r="K464" s="204"/>
      <c r="L464" s="204"/>
    </row>
    <row r="465" spans="1:12" s="151" customFormat="1" ht="12.75">
      <c r="A465" s="201"/>
      <c r="B465" s="149"/>
      <c r="C465" s="202"/>
      <c r="E465" s="149"/>
      <c r="F465" s="203"/>
      <c r="G465" s="204"/>
      <c r="H465" s="205"/>
      <c r="I465" s="204"/>
      <c r="J465" s="204"/>
      <c r="K465" s="204"/>
      <c r="L465" s="204"/>
    </row>
    <row r="466" spans="1:12" s="151" customFormat="1" ht="12.75">
      <c r="A466" s="201"/>
      <c r="B466" s="149"/>
      <c r="C466" s="202"/>
      <c r="E466" s="149"/>
      <c r="F466" s="203"/>
      <c r="G466" s="204"/>
      <c r="H466" s="205"/>
      <c r="I466" s="204"/>
      <c r="J466" s="204"/>
      <c r="K466" s="204"/>
      <c r="L466" s="204"/>
    </row>
    <row r="467" spans="1:12" s="151" customFormat="1" ht="12.75">
      <c r="A467" s="201"/>
      <c r="B467" s="149"/>
      <c r="C467" s="202"/>
      <c r="E467" s="149"/>
      <c r="F467" s="203"/>
      <c r="G467" s="204"/>
      <c r="H467" s="205"/>
      <c r="I467" s="204"/>
      <c r="J467" s="204"/>
      <c r="K467" s="204"/>
      <c r="L467" s="204"/>
    </row>
    <row r="468" spans="1:12" s="151" customFormat="1" ht="12.75">
      <c r="A468" s="201"/>
      <c r="B468" s="149"/>
      <c r="C468" s="202"/>
      <c r="E468" s="149"/>
      <c r="F468" s="203"/>
      <c r="G468" s="204"/>
      <c r="H468" s="205"/>
      <c r="I468" s="204"/>
      <c r="J468" s="204"/>
      <c r="K468" s="204"/>
      <c r="L468" s="204"/>
    </row>
    <row r="469" spans="1:12" s="151" customFormat="1" ht="12.75">
      <c r="A469" s="201"/>
      <c r="B469" s="149"/>
      <c r="C469" s="202"/>
      <c r="E469" s="149"/>
      <c r="F469" s="203"/>
      <c r="G469" s="204"/>
      <c r="H469" s="205"/>
      <c r="I469" s="204"/>
      <c r="J469" s="204"/>
      <c r="K469" s="204"/>
      <c r="L469" s="204"/>
    </row>
    <row r="470" spans="1:12" s="151" customFormat="1" ht="12.75">
      <c r="A470" s="201"/>
      <c r="B470" s="149"/>
      <c r="C470" s="202"/>
      <c r="E470" s="149"/>
      <c r="F470" s="203"/>
      <c r="G470" s="204"/>
      <c r="H470" s="205"/>
      <c r="I470" s="204"/>
      <c r="J470" s="204"/>
      <c r="K470" s="204"/>
      <c r="L470" s="204"/>
    </row>
    <row r="471" spans="1:12" s="151" customFormat="1" ht="12.75">
      <c r="A471" s="201"/>
      <c r="B471" s="149"/>
      <c r="C471" s="202"/>
      <c r="E471" s="149"/>
      <c r="F471" s="203"/>
      <c r="G471" s="204"/>
      <c r="H471" s="205"/>
      <c r="I471" s="204"/>
      <c r="J471" s="204"/>
      <c r="K471" s="204"/>
      <c r="L471" s="204"/>
    </row>
    <row r="472" spans="1:12" s="151" customFormat="1" ht="12.75">
      <c r="A472" s="201"/>
      <c r="B472" s="149"/>
      <c r="C472" s="202"/>
      <c r="E472" s="149"/>
      <c r="F472" s="203"/>
      <c r="G472" s="204"/>
      <c r="H472" s="205"/>
      <c r="I472" s="204"/>
      <c r="J472" s="204"/>
      <c r="K472" s="204"/>
      <c r="L472" s="204"/>
    </row>
    <row r="473" spans="1:12" s="151" customFormat="1" ht="12.75">
      <c r="A473" s="201"/>
      <c r="B473" s="149"/>
      <c r="C473" s="202"/>
      <c r="E473" s="149"/>
      <c r="F473" s="203"/>
      <c r="G473" s="204"/>
      <c r="H473" s="205"/>
      <c r="I473" s="204"/>
      <c r="J473" s="204"/>
      <c r="K473" s="204"/>
      <c r="L473" s="204"/>
    </row>
    <row r="474" spans="1:12" s="151" customFormat="1" ht="12.75">
      <c r="A474" s="201"/>
      <c r="B474" s="149"/>
      <c r="C474" s="202"/>
      <c r="E474" s="149"/>
      <c r="F474" s="203"/>
      <c r="G474" s="204"/>
      <c r="H474" s="205"/>
      <c r="I474" s="204"/>
      <c r="J474" s="204"/>
      <c r="K474" s="204"/>
      <c r="L474" s="204"/>
    </row>
    <row r="475" spans="1:12" s="151" customFormat="1" ht="12.75">
      <c r="A475" s="201"/>
      <c r="B475" s="149"/>
      <c r="C475" s="202"/>
      <c r="E475" s="149"/>
      <c r="F475" s="203"/>
      <c r="G475" s="204"/>
      <c r="H475" s="205"/>
      <c r="I475" s="204"/>
      <c r="J475" s="204"/>
      <c r="K475" s="204"/>
      <c r="L475" s="204"/>
    </row>
    <row r="476" spans="1:12" s="151" customFormat="1" ht="12.75">
      <c r="A476" s="201"/>
      <c r="B476" s="149"/>
      <c r="C476" s="202"/>
      <c r="E476" s="149"/>
      <c r="F476" s="203"/>
      <c r="G476" s="204"/>
      <c r="H476" s="205"/>
      <c r="I476" s="204"/>
      <c r="J476" s="204"/>
      <c r="K476" s="204"/>
      <c r="L476" s="204"/>
    </row>
    <row r="477" spans="1:12" s="151" customFormat="1" ht="12.75">
      <c r="A477" s="201"/>
      <c r="B477" s="149"/>
      <c r="C477" s="202"/>
      <c r="E477" s="149"/>
      <c r="F477" s="203"/>
      <c r="G477" s="204"/>
      <c r="H477" s="205"/>
      <c r="I477" s="204"/>
      <c r="J477" s="204"/>
      <c r="K477" s="204"/>
      <c r="L477" s="204"/>
    </row>
    <row r="478" spans="1:12" s="151" customFormat="1" ht="12.75">
      <c r="A478" s="201"/>
      <c r="B478" s="149"/>
      <c r="C478" s="202"/>
      <c r="E478" s="149"/>
      <c r="F478" s="203"/>
      <c r="G478" s="204"/>
      <c r="H478" s="205"/>
      <c r="I478" s="204"/>
      <c r="J478" s="204"/>
      <c r="K478" s="204"/>
      <c r="L478" s="204"/>
    </row>
    <row r="479" spans="1:12" s="151" customFormat="1" ht="12.75">
      <c r="A479" s="201"/>
      <c r="B479" s="149"/>
      <c r="C479" s="202"/>
      <c r="E479" s="149"/>
      <c r="F479" s="203"/>
      <c r="G479" s="204"/>
      <c r="H479" s="205"/>
      <c r="I479" s="204"/>
      <c r="J479" s="204"/>
      <c r="K479" s="204"/>
      <c r="L479" s="204"/>
    </row>
    <row r="480" spans="1:12" s="151" customFormat="1" ht="12.75">
      <c r="A480" s="201"/>
      <c r="B480" s="149"/>
      <c r="C480" s="202"/>
      <c r="E480" s="149"/>
      <c r="F480" s="203"/>
      <c r="G480" s="204"/>
      <c r="H480" s="205"/>
      <c r="I480" s="204"/>
      <c r="J480" s="204"/>
      <c r="K480" s="204"/>
      <c r="L480" s="204"/>
    </row>
    <row r="481" spans="1:12" s="151" customFormat="1" ht="12.75">
      <c r="A481" s="201"/>
      <c r="B481" s="149"/>
      <c r="C481" s="202"/>
      <c r="E481" s="149"/>
      <c r="F481" s="203"/>
      <c r="G481" s="204"/>
      <c r="H481" s="205"/>
      <c r="I481" s="204"/>
      <c r="J481" s="204"/>
      <c r="K481" s="204"/>
      <c r="L481" s="204"/>
    </row>
    <row r="482" spans="1:12" s="151" customFormat="1" ht="12.75">
      <c r="A482" s="201"/>
      <c r="B482" s="149"/>
      <c r="C482" s="202"/>
      <c r="E482" s="149"/>
      <c r="F482" s="203"/>
      <c r="G482" s="204"/>
      <c r="H482" s="205"/>
      <c r="I482" s="204"/>
      <c r="J482" s="204"/>
      <c r="K482" s="204"/>
      <c r="L482" s="204"/>
    </row>
    <row r="483" spans="1:12" s="151" customFormat="1" ht="12.75">
      <c r="A483" s="201"/>
      <c r="B483" s="149"/>
      <c r="C483" s="202"/>
      <c r="E483" s="149"/>
      <c r="F483" s="203"/>
      <c r="G483" s="204"/>
      <c r="H483" s="205"/>
      <c r="I483" s="204"/>
      <c r="J483" s="204"/>
      <c r="K483" s="204"/>
      <c r="L483" s="204"/>
    </row>
    <row r="484" spans="1:12" s="151" customFormat="1" ht="12.75">
      <c r="A484" s="201"/>
      <c r="B484" s="149"/>
      <c r="C484" s="202"/>
      <c r="E484" s="149"/>
      <c r="F484" s="203"/>
      <c r="G484" s="204"/>
      <c r="H484" s="205"/>
      <c r="I484" s="204"/>
      <c r="J484" s="204"/>
      <c r="K484" s="204"/>
      <c r="L484" s="204"/>
    </row>
    <row r="485" spans="1:12" s="151" customFormat="1" ht="12.75">
      <c r="A485" s="201"/>
      <c r="B485" s="149"/>
      <c r="C485" s="202"/>
      <c r="E485" s="149"/>
      <c r="F485" s="203"/>
      <c r="G485" s="204"/>
      <c r="H485" s="205"/>
      <c r="I485" s="204"/>
      <c r="J485" s="204"/>
      <c r="K485" s="204"/>
      <c r="L485" s="204"/>
    </row>
    <row r="486" spans="1:12" s="151" customFormat="1" ht="12.75">
      <c r="A486" s="201"/>
      <c r="B486" s="149"/>
      <c r="C486" s="202"/>
      <c r="E486" s="149"/>
      <c r="F486" s="203"/>
      <c r="G486" s="204"/>
      <c r="H486" s="205"/>
      <c r="I486" s="204"/>
      <c r="J486" s="204"/>
      <c r="K486" s="204"/>
      <c r="L486" s="204"/>
    </row>
    <row r="487" spans="1:12" s="151" customFormat="1" ht="12.75">
      <c r="A487" s="201"/>
      <c r="B487" s="149"/>
      <c r="C487" s="202"/>
      <c r="E487" s="149"/>
      <c r="F487" s="203"/>
      <c r="G487" s="204"/>
      <c r="H487" s="205"/>
      <c r="I487" s="204"/>
      <c r="J487" s="204"/>
      <c r="K487" s="204"/>
      <c r="L487" s="204"/>
    </row>
    <row r="488" spans="1:12" s="151" customFormat="1" ht="12.75">
      <c r="A488" s="201"/>
      <c r="B488" s="149"/>
      <c r="C488" s="202"/>
      <c r="E488" s="149"/>
      <c r="F488" s="203"/>
      <c r="G488" s="204"/>
      <c r="H488" s="205"/>
      <c r="I488" s="204"/>
      <c r="J488" s="204"/>
      <c r="K488" s="204"/>
      <c r="L488" s="204"/>
    </row>
    <row r="489" spans="1:12" s="151" customFormat="1" ht="12.75">
      <c r="A489" s="201"/>
      <c r="B489" s="149"/>
      <c r="C489" s="202"/>
      <c r="E489" s="149"/>
      <c r="F489" s="203"/>
      <c r="G489" s="204"/>
      <c r="H489" s="205"/>
      <c r="I489" s="204"/>
      <c r="J489" s="204"/>
      <c r="K489" s="204"/>
      <c r="L489" s="204"/>
    </row>
    <row r="490" spans="1:12" s="151" customFormat="1" ht="12.75">
      <c r="A490" s="201"/>
      <c r="B490" s="149"/>
      <c r="C490" s="202"/>
      <c r="E490" s="149"/>
      <c r="F490" s="203"/>
      <c r="G490" s="204"/>
      <c r="H490" s="205"/>
      <c r="I490" s="204"/>
      <c r="J490" s="204"/>
      <c r="K490" s="204"/>
      <c r="L490" s="204"/>
    </row>
    <row r="491" spans="1:12" s="151" customFormat="1" ht="12.75">
      <c r="A491" s="201"/>
      <c r="B491" s="149"/>
      <c r="C491" s="202"/>
      <c r="E491" s="149"/>
      <c r="F491" s="203"/>
      <c r="G491" s="204"/>
      <c r="H491" s="205"/>
      <c r="I491" s="204"/>
      <c r="J491" s="204"/>
      <c r="K491" s="204"/>
      <c r="L491" s="204"/>
    </row>
    <row r="492" spans="1:12" s="151" customFormat="1" ht="12.75">
      <c r="A492" s="201"/>
      <c r="B492" s="149"/>
      <c r="C492" s="202"/>
      <c r="E492" s="149"/>
      <c r="F492" s="203"/>
      <c r="G492" s="204"/>
      <c r="H492" s="205"/>
      <c r="I492" s="204"/>
      <c r="J492" s="204"/>
      <c r="K492" s="204"/>
      <c r="L492" s="204"/>
    </row>
    <row r="493" spans="1:12" s="151" customFormat="1" ht="12.75">
      <c r="A493" s="201"/>
      <c r="B493" s="149"/>
      <c r="C493" s="202"/>
      <c r="E493" s="149"/>
      <c r="F493" s="203"/>
      <c r="G493" s="204"/>
      <c r="H493" s="205"/>
      <c r="I493" s="204"/>
      <c r="J493" s="204"/>
      <c r="K493" s="204"/>
      <c r="L493" s="204"/>
    </row>
    <row r="494" spans="1:12" s="151" customFormat="1" ht="12.75">
      <c r="A494" s="201"/>
      <c r="B494" s="149"/>
      <c r="C494" s="202"/>
      <c r="E494" s="149"/>
      <c r="F494" s="203"/>
      <c r="G494" s="204"/>
      <c r="H494" s="205"/>
      <c r="I494" s="204"/>
      <c r="J494" s="204"/>
      <c r="K494" s="204"/>
      <c r="L494" s="204"/>
    </row>
    <row r="495" spans="1:12" s="151" customFormat="1" ht="12.75">
      <c r="A495" s="201"/>
      <c r="B495" s="149"/>
      <c r="C495" s="202"/>
      <c r="E495" s="149"/>
      <c r="F495" s="203"/>
      <c r="G495" s="204"/>
      <c r="H495" s="205"/>
      <c r="I495" s="204"/>
      <c r="J495" s="204"/>
      <c r="K495" s="204"/>
      <c r="L495" s="204"/>
    </row>
    <row r="496" spans="1:12" s="151" customFormat="1" ht="12.75">
      <c r="A496" s="201"/>
      <c r="B496" s="149"/>
      <c r="C496" s="202"/>
      <c r="E496" s="149"/>
      <c r="F496" s="203"/>
      <c r="G496" s="204"/>
      <c r="H496" s="205"/>
      <c r="I496" s="204"/>
      <c r="J496" s="204"/>
      <c r="K496" s="204"/>
      <c r="L496" s="204"/>
    </row>
    <row r="497" spans="1:12" s="151" customFormat="1" ht="12.75">
      <c r="A497" s="201"/>
      <c r="B497" s="149"/>
      <c r="C497" s="202"/>
      <c r="E497" s="149"/>
      <c r="F497" s="203"/>
      <c r="G497" s="204"/>
      <c r="H497" s="205"/>
      <c r="I497" s="204"/>
      <c r="J497" s="204"/>
      <c r="K497" s="204"/>
      <c r="L497" s="204"/>
    </row>
    <row r="498" spans="1:12" s="151" customFormat="1" ht="12.75">
      <c r="A498" s="201"/>
      <c r="B498" s="149"/>
      <c r="C498" s="202"/>
      <c r="E498" s="149"/>
      <c r="F498" s="203"/>
      <c r="G498" s="204"/>
      <c r="H498" s="205"/>
      <c r="I498" s="204"/>
      <c r="J498" s="204"/>
      <c r="K498" s="204"/>
      <c r="L498" s="204"/>
    </row>
    <row r="499" spans="1:12" s="151" customFormat="1" ht="12.75">
      <c r="A499" s="201"/>
      <c r="B499" s="149"/>
      <c r="C499" s="202"/>
      <c r="E499" s="149"/>
      <c r="F499" s="203"/>
      <c r="G499" s="204"/>
      <c r="H499" s="205"/>
      <c r="I499" s="204"/>
      <c r="J499" s="204"/>
      <c r="K499" s="204"/>
      <c r="L499" s="204"/>
    </row>
    <row r="500" spans="1:12" s="151" customFormat="1" ht="12.75">
      <c r="A500" s="201"/>
      <c r="B500" s="149"/>
      <c r="C500" s="202"/>
      <c r="E500" s="149"/>
      <c r="F500" s="203"/>
      <c r="G500" s="204"/>
      <c r="H500" s="205"/>
      <c r="I500" s="204"/>
      <c r="J500" s="204"/>
      <c r="K500" s="204"/>
      <c r="L500" s="204"/>
    </row>
    <row r="501" spans="1:12" s="151" customFormat="1" ht="12.75">
      <c r="A501" s="201"/>
      <c r="B501" s="149"/>
      <c r="C501" s="202"/>
      <c r="E501" s="149"/>
      <c r="F501" s="203"/>
      <c r="G501" s="204"/>
      <c r="H501" s="205"/>
      <c r="I501" s="204"/>
      <c r="J501" s="204"/>
      <c r="K501" s="204"/>
      <c r="L501" s="204"/>
    </row>
    <row r="502" spans="1:12" s="151" customFormat="1" ht="12.75">
      <c r="A502" s="201"/>
      <c r="B502" s="149"/>
      <c r="C502" s="202"/>
      <c r="E502" s="149"/>
      <c r="F502" s="203"/>
      <c r="G502" s="204"/>
      <c r="H502" s="205"/>
      <c r="I502" s="204"/>
      <c r="J502" s="204"/>
      <c r="K502" s="204"/>
      <c r="L502" s="204"/>
    </row>
    <row r="503" spans="1:12" s="151" customFormat="1" ht="12.75">
      <c r="A503" s="201"/>
      <c r="B503" s="149"/>
      <c r="C503" s="202"/>
      <c r="E503" s="149"/>
      <c r="F503" s="203"/>
      <c r="G503" s="204"/>
      <c r="H503" s="205"/>
      <c r="I503" s="204"/>
      <c r="J503" s="204"/>
      <c r="K503" s="204"/>
      <c r="L503" s="204"/>
    </row>
    <row r="504" spans="1:12" s="151" customFormat="1" ht="12.75">
      <c r="A504" s="201"/>
      <c r="B504" s="149"/>
      <c r="C504" s="202"/>
      <c r="E504" s="149"/>
      <c r="F504" s="203"/>
      <c r="G504" s="204"/>
      <c r="H504" s="205"/>
      <c r="I504" s="204"/>
      <c r="J504" s="204"/>
      <c r="K504" s="204"/>
      <c r="L504" s="204"/>
    </row>
    <row r="505" spans="1:12" s="151" customFormat="1" ht="12.75">
      <c r="A505" s="201"/>
      <c r="B505" s="149"/>
      <c r="C505" s="202"/>
      <c r="E505" s="149"/>
      <c r="F505" s="203"/>
      <c r="G505" s="204"/>
      <c r="H505" s="205"/>
      <c r="I505" s="204"/>
      <c r="J505" s="204"/>
      <c r="K505" s="204"/>
      <c r="L505" s="204"/>
    </row>
    <row r="506" spans="1:12" s="151" customFormat="1" ht="12.75">
      <c r="A506" s="201"/>
      <c r="B506" s="149"/>
      <c r="C506" s="202"/>
      <c r="E506" s="149"/>
      <c r="F506" s="203"/>
      <c r="G506" s="204"/>
      <c r="H506" s="205"/>
      <c r="I506" s="204"/>
      <c r="J506" s="204"/>
      <c r="K506" s="204"/>
      <c r="L506" s="204"/>
    </row>
    <row r="507" spans="1:12" s="151" customFormat="1" ht="12.75">
      <c r="A507" s="201"/>
      <c r="B507" s="149"/>
      <c r="C507" s="202"/>
      <c r="E507" s="149"/>
      <c r="F507" s="203"/>
      <c r="G507" s="204"/>
      <c r="H507" s="205"/>
      <c r="I507" s="204"/>
      <c r="J507" s="204"/>
      <c r="K507" s="204"/>
      <c r="L507" s="204"/>
    </row>
    <row r="508" spans="1:12" s="151" customFormat="1" ht="12.75">
      <c r="A508" s="201"/>
      <c r="B508" s="149"/>
      <c r="C508" s="202"/>
      <c r="E508" s="149"/>
      <c r="F508" s="203"/>
      <c r="G508" s="204"/>
      <c r="H508" s="205"/>
      <c r="I508" s="204"/>
      <c r="J508" s="204"/>
      <c r="K508" s="204"/>
      <c r="L508" s="204"/>
    </row>
    <row r="509" spans="1:12" s="151" customFormat="1" ht="12.75">
      <c r="A509" s="201"/>
      <c r="B509" s="149"/>
      <c r="C509" s="202"/>
      <c r="E509" s="149"/>
      <c r="F509" s="203"/>
      <c r="G509" s="204"/>
      <c r="H509" s="205"/>
      <c r="I509" s="204"/>
      <c r="J509" s="204"/>
      <c r="K509" s="204"/>
      <c r="L509" s="204"/>
    </row>
    <row r="510" spans="1:12" s="151" customFormat="1" ht="12.75">
      <c r="A510" s="201"/>
      <c r="B510" s="149"/>
      <c r="C510" s="202"/>
      <c r="E510" s="149"/>
      <c r="F510" s="203"/>
      <c r="G510" s="204"/>
      <c r="H510" s="205"/>
      <c r="I510" s="204"/>
      <c r="J510" s="204"/>
      <c r="K510" s="204"/>
      <c r="L510" s="204"/>
    </row>
    <row r="511" spans="1:12" s="151" customFormat="1" ht="12.75">
      <c r="A511" s="201"/>
      <c r="B511" s="149"/>
      <c r="C511" s="202"/>
      <c r="E511" s="149"/>
      <c r="F511" s="203"/>
      <c r="G511" s="204"/>
      <c r="H511" s="205"/>
      <c r="I511" s="204"/>
      <c r="J511" s="204"/>
      <c r="K511" s="204"/>
      <c r="L511" s="204"/>
    </row>
    <row r="512" spans="1:12" s="151" customFormat="1" ht="12.75">
      <c r="A512" s="201"/>
      <c r="B512" s="149"/>
      <c r="C512" s="202"/>
      <c r="E512" s="149"/>
      <c r="F512" s="203"/>
      <c r="G512" s="204"/>
      <c r="H512" s="205"/>
      <c r="I512" s="204"/>
      <c r="J512" s="204"/>
      <c r="K512" s="204"/>
      <c r="L512" s="204"/>
    </row>
    <row r="513" spans="1:12" s="151" customFormat="1" ht="12.75">
      <c r="A513" s="201"/>
      <c r="B513" s="149"/>
      <c r="C513" s="202"/>
      <c r="E513" s="149"/>
      <c r="F513" s="203"/>
      <c r="G513" s="204"/>
      <c r="H513" s="205"/>
      <c r="I513" s="204"/>
      <c r="J513" s="204"/>
      <c r="K513" s="204"/>
      <c r="L513" s="204"/>
    </row>
    <row r="514" spans="1:12" s="151" customFormat="1" ht="12.75">
      <c r="A514" s="201"/>
      <c r="B514" s="149"/>
      <c r="C514" s="202"/>
      <c r="E514" s="149"/>
      <c r="F514" s="203"/>
      <c r="G514" s="204"/>
      <c r="H514" s="205"/>
      <c r="I514" s="204"/>
      <c r="J514" s="204"/>
      <c r="K514" s="204"/>
      <c r="L514" s="204"/>
    </row>
    <row r="515" spans="1:12" s="151" customFormat="1" ht="12.75">
      <c r="A515" s="201"/>
      <c r="B515" s="149"/>
      <c r="C515" s="202"/>
      <c r="E515" s="149"/>
      <c r="F515" s="203"/>
      <c r="G515" s="204"/>
      <c r="H515" s="205"/>
      <c r="I515" s="204"/>
      <c r="J515" s="204"/>
      <c r="K515" s="204"/>
      <c r="L515" s="204"/>
    </row>
    <row r="516" spans="1:12" s="151" customFormat="1" ht="12.75">
      <c r="A516" s="201"/>
      <c r="B516" s="149"/>
      <c r="C516" s="202"/>
      <c r="E516" s="149"/>
      <c r="F516" s="203"/>
      <c r="G516" s="204"/>
      <c r="H516" s="205"/>
      <c r="I516" s="204"/>
      <c r="J516" s="204"/>
      <c r="K516" s="204"/>
      <c r="L516" s="204"/>
    </row>
    <row r="517" spans="1:12" s="151" customFormat="1" ht="12.75">
      <c r="A517" s="201"/>
      <c r="B517" s="149"/>
      <c r="C517" s="202"/>
      <c r="E517" s="149"/>
      <c r="F517" s="203"/>
      <c r="G517" s="204"/>
      <c r="H517" s="205"/>
      <c r="I517" s="204"/>
      <c r="J517" s="204"/>
      <c r="K517" s="204"/>
      <c r="L517" s="204"/>
    </row>
    <row r="518" spans="1:12" s="151" customFormat="1" ht="12.75">
      <c r="A518" s="201"/>
      <c r="B518" s="149"/>
      <c r="C518" s="202"/>
      <c r="E518" s="149"/>
      <c r="F518" s="203"/>
      <c r="G518" s="204"/>
      <c r="H518" s="205"/>
      <c r="I518" s="204"/>
      <c r="J518" s="204"/>
      <c r="K518" s="204"/>
      <c r="L518" s="204"/>
    </row>
    <row r="519" spans="1:12" s="151" customFormat="1" ht="12.75">
      <c r="A519" s="201"/>
      <c r="B519" s="149"/>
      <c r="C519" s="202"/>
      <c r="E519" s="149"/>
      <c r="F519" s="203"/>
      <c r="G519" s="204"/>
      <c r="H519" s="205"/>
      <c r="I519" s="204"/>
      <c r="J519" s="204"/>
      <c r="K519" s="204"/>
      <c r="L519" s="204"/>
    </row>
    <row r="520" spans="1:12" s="151" customFormat="1" ht="12.75">
      <c r="A520" s="201"/>
      <c r="B520" s="149"/>
      <c r="C520" s="202"/>
      <c r="E520" s="149"/>
      <c r="F520" s="203"/>
      <c r="G520" s="204"/>
      <c r="H520" s="205"/>
      <c r="I520" s="204"/>
      <c r="J520" s="204"/>
      <c r="K520" s="204"/>
      <c r="L520" s="204"/>
    </row>
    <row r="521" spans="1:12" s="151" customFormat="1" ht="12.75">
      <c r="A521" s="201"/>
      <c r="B521" s="149"/>
      <c r="C521" s="202"/>
      <c r="E521" s="149"/>
      <c r="F521" s="203"/>
      <c r="G521" s="204"/>
      <c r="H521" s="205"/>
      <c r="I521" s="204"/>
      <c r="J521" s="204"/>
      <c r="K521" s="204"/>
      <c r="L521" s="204"/>
    </row>
    <row r="522" spans="1:12" s="151" customFormat="1" ht="12.75">
      <c r="A522" s="201"/>
      <c r="B522" s="149"/>
      <c r="C522" s="202"/>
      <c r="E522" s="149"/>
      <c r="F522" s="203"/>
      <c r="G522" s="204"/>
      <c r="H522" s="205"/>
      <c r="I522" s="204"/>
      <c r="J522" s="204"/>
      <c r="K522" s="204"/>
      <c r="L522" s="204"/>
    </row>
    <row r="523" spans="1:12" s="151" customFormat="1" ht="12.75">
      <c r="A523" s="201"/>
      <c r="B523" s="149"/>
      <c r="C523" s="202"/>
      <c r="E523" s="149"/>
      <c r="F523" s="203"/>
      <c r="G523" s="204"/>
      <c r="H523" s="205"/>
      <c r="I523" s="204"/>
      <c r="J523" s="204"/>
      <c r="K523" s="204"/>
      <c r="L523" s="204"/>
    </row>
    <row r="524" spans="1:12" s="151" customFormat="1" ht="12.75">
      <c r="A524" s="201"/>
      <c r="B524" s="149"/>
      <c r="C524" s="202"/>
      <c r="E524" s="149"/>
      <c r="F524" s="203"/>
      <c r="G524" s="204"/>
      <c r="H524" s="205"/>
      <c r="I524" s="204"/>
      <c r="J524" s="204"/>
      <c r="K524" s="204"/>
      <c r="L524" s="204"/>
    </row>
    <row r="525" spans="1:12" s="151" customFormat="1" ht="12.75">
      <c r="A525" s="201"/>
      <c r="B525" s="149"/>
      <c r="C525" s="202"/>
      <c r="E525" s="149"/>
      <c r="F525" s="203"/>
      <c r="G525" s="204"/>
      <c r="H525" s="205"/>
      <c r="I525" s="204"/>
      <c r="J525" s="204"/>
      <c r="K525" s="204"/>
      <c r="L525" s="204"/>
    </row>
    <row r="526" spans="1:12" s="151" customFormat="1" ht="12.75">
      <c r="A526" s="201"/>
      <c r="B526" s="149"/>
      <c r="C526" s="202"/>
      <c r="E526" s="149"/>
      <c r="F526" s="203"/>
      <c r="G526" s="204"/>
      <c r="H526" s="205"/>
      <c r="I526" s="204"/>
      <c r="J526" s="204"/>
      <c r="K526" s="204"/>
      <c r="L526" s="204"/>
    </row>
    <row r="527" spans="1:12" s="151" customFormat="1" ht="12.75">
      <c r="A527" s="201"/>
      <c r="B527" s="149"/>
      <c r="C527" s="202"/>
      <c r="E527" s="149"/>
      <c r="F527" s="203"/>
      <c r="G527" s="204"/>
      <c r="H527" s="205"/>
      <c r="I527" s="204"/>
      <c r="J527" s="204"/>
      <c r="K527" s="204"/>
      <c r="L527" s="204"/>
    </row>
    <row r="528" spans="1:12" s="151" customFormat="1" ht="12.75">
      <c r="A528" s="201"/>
      <c r="B528" s="149"/>
      <c r="C528" s="202"/>
      <c r="E528" s="149"/>
      <c r="F528" s="203"/>
      <c r="G528" s="204"/>
      <c r="H528" s="205"/>
      <c r="I528" s="204"/>
      <c r="J528" s="204"/>
      <c r="K528" s="204"/>
      <c r="L528" s="204"/>
    </row>
    <row r="529" spans="1:12" s="151" customFormat="1" ht="12.75">
      <c r="A529" s="201"/>
      <c r="B529" s="149"/>
      <c r="C529" s="202"/>
      <c r="E529" s="149"/>
      <c r="F529" s="203"/>
      <c r="G529" s="204"/>
      <c r="H529" s="205"/>
      <c r="I529" s="204"/>
      <c r="J529" s="204"/>
      <c r="K529" s="204"/>
      <c r="L529" s="204"/>
    </row>
    <row r="530" spans="1:12" s="151" customFormat="1" ht="12.75">
      <c r="A530" s="201"/>
      <c r="B530" s="149"/>
      <c r="C530" s="202"/>
      <c r="E530" s="149"/>
      <c r="F530" s="203"/>
      <c r="G530" s="204"/>
      <c r="H530" s="205"/>
      <c r="I530" s="204"/>
      <c r="J530" s="204"/>
      <c r="K530" s="204"/>
      <c r="L530" s="204"/>
    </row>
    <row r="531" spans="1:12" s="151" customFormat="1" ht="12.75">
      <c r="A531" s="201"/>
      <c r="B531" s="149"/>
      <c r="C531" s="202"/>
      <c r="E531" s="149"/>
      <c r="F531" s="203"/>
      <c r="G531" s="204"/>
      <c r="H531" s="205"/>
      <c r="I531" s="204"/>
      <c r="J531" s="204"/>
      <c r="K531" s="204"/>
      <c r="L531" s="204"/>
    </row>
    <row r="532" spans="1:12" s="151" customFormat="1" ht="12.75">
      <c r="A532" s="201"/>
      <c r="B532" s="149"/>
      <c r="C532" s="202"/>
      <c r="E532" s="149"/>
      <c r="F532" s="203"/>
      <c r="G532" s="204"/>
      <c r="H532" s="205"/>
      <c r="I532" s="204"/>
      <c r="J532" s="204"/>
      <c r="K532" s="204"/>
      <c r="L532" s="204"/>
    </row>
    <row r="533" spans="1:12" s="151" customFormat="1" ht="12.75">
      <c r="A533" s="201"/>
      <c r="B533" s="149"/>
      <c r="C533" s="202"/>
      <c r="E533" s="149"/>
      <c r="F533" s="203"/>
      <c r="G533" s="204"/>
      <c r="H533" s="205"/>
      <c r="I533" s="204"/>
      <c r="J533" s="204"/>
      <c r="K533" s="204"/>
      <c r="L533" s="204"/>
    </row>
    <row r="534" spans="1:12" s="151" customFormat="1" ht="15.75">
      <c r="A534" s="201"/>
      <c r="B534" s="206"/>
      <c r="C534" s="202"/>
      <c r="E534" s="149"/>
      <c r="F534" s="203"/>
      <c r="G534" s="204"/>
      <c r="H534" s="205"/>
      <c r="I534" s="204"/>
      <c r="J534" s="204"/>
      <c r="K534" s="204"/>
      <c r="L534" s="204"/>
    </row>
    <row r="535" spans="1:12" s="151" customFormat="1" ht="12.75">
      <c r="A535" s="201"/>
      <c r="B535" s="149"/>
      <c r="C535" s="202"/>
      <c r="E535" s="149"/>
      <c r="F535" s="203"/>
      <c r="G535" s="204"/>
      <c r="H535" s="205"/>
      <c r="I535" s="204"/>
      <c r="J535" s="204"/>
      <c r="K535" s="204"/>
      <c r="L535" s="204"/>
    </row>
    <row r="536" spans="1:12" s="151" customFormat="1" ht="12.75">
      <c r="A536" s="201"/>
      <c r="B536" s="149"/>
      <c r="C536" s="202"/>
      <c r="E536" s="149"/>
      <c r="F536" s="203"/>
      <c r="G536" s="204"/>
      <c r="H536" s="205"/>
      <c r="I536" s="204"/>
      <c r="J536" s="204"/>
      <c r="K536" s="204"/>
      <c r="L536" s="204"/>
    </row>
    <row r="537" spans="1:12" s="151" customFormat="1" ht="12.75">
      <c r="A537" s="201"/>
      <c r="B537" s="149"/>
      <c r="C537" s="202"/>
      <c r="E537" s="149"/>
      <c r="F537" s="203"/>
      <c r="G537" s="204"/>
      <c r="H537" s="205"/>
      <c r="I537" s="204"/>
      <c r="J537" s="204"/>
      <c r="K537" s="204"/>
      <c r="L537" s="204"/>
    </row>
    <row r="538" spans="1:12" s="151" customFormat="1" ht="12.75">
      <c r="A538" s="201"/>
      <c r="B538" s="149"/>
      <c r="C538" s="202"/>
      <c r="E538" s="149"/>
      <c r="F538" s="203"/>
      <c r="G538" s="204"/>
      <c r="H538" s="205"/>
      <c r="I538" s="204"/>
      <c r="J538" s="204"/>
      <c r="K538" s="204"/>
      <c r="L538" s="204"/>
    </row>
    <row r="539" spans="1:12" s="151" customFormat="1" ht="12.75">
      <c r="A539" s="201"/>
      <c r="B539" s="149"/>
      <c r="C539" s="202"/>
      <c r="E539" s="149"/>
      <c r="F539" s="203"/>
      <c r="G539" s="204"/>
      <c r="H539" s="205"/>
      <c r="I539" s="204"/>
      <c r="J539" s="204"/>
      <c r="K539" s="204"/>
      <c r="L539" s="204"/>
    </row>
    <row r="540" spans="1:12" s="151" customFormat="1" ht="12.75">
      <c r="A540" s="201"/>
      <c r="B540" s="149"/>
      <c r="C540" s="202"/>
      <c r="E540" s="149"/>
      <c r="F540" s="203"/>
      <c r="G540" s="204"/>
      <c r="H540" s="205"/>
      <c r="I540" s="204"/>
      <c r="J540" s="204"/>
      <c r="K540" s="204"/>
      <c r="L540" s="204"/>
    </row>
    <row r="541" spans="1:12" s="151" customFormat="1" ht="12.75">
      <c r="A541" s="201"/>
      <c r="B541" s="149"/>
      <c r="C541" s="202"/>
      <c r="E541" s="149"/>
      <c r="F541" s="203"/>
      <c r="G541" s="204"/>
      <c r="H541" s="205"/>
      <c r="I541" s="204"/>
      <c r="J541" s="204"/>
      <c r="K541" s="204"/>
      <c r="L541" s="204"/>
    </row>
    <row r="542" spans="1:12" s="151" customFormat="1" ht="12.75">
      <c r="A542" s="201"/>
      <c r="B542" s="149"/>
      <c r="C542" s="202"/>
      <c r="E542" s="149"/>
      <c r="F542" s="203"/>
      <c r="G542" s="204"/>
      <c r="H542" s="205"/>
      <c r="I542" s="204"/>
      <c r="J542" s="204"/>
      <c r="K542" s="204"/>
      <c r="L542" s="204"/>
    </row>
    <row r="543" spans="1:12" s="151" customFormat="1" ht="12.75">
      <c r="A543" s="201"/>
      <c r="B543" s="149"/>
      <c r="C543" s="202"/>
      <c r="E543" s="149"/>
      <c r="F543" s="203"/>
      <c r="G543" s="204"/>
      <c r="H543" s="205"/>
      <c r="I543" s="204"/>
      <c r="J543" s="204"/>
      <c r="K543" s="204"/>
      <c r="L543" s="204"/>
    </row>
    <row r="544" spans="1:12" s="151" customFormat="1" ht="12.75">
      <c r="A544" s="201"/>
      <c r="B544" s="149"/>
      <c r="C544" s="202"/>
      <c r="E544" s="149"/>
      <c r="F544" s="203"/>
      <c r="G544" s="204"/>
      <c r="H544" s="205"/>
      <c r="I544" s="204"/>
      <c r="J544" s="204"/>
      <c r="K544" s="204"/>
      <c r="L544" s="204"/>
    </row>
    <row r="545" spans="1:12" s="151" customFormat="1" ht="12.75">
      <c r="A545" s="201"/>
      <c r="B545" s="149"/>
      <c r="C545" s="202"/>
      <c r="E545" s="149"/>
      <c r="F545" s="203"/>
      <c r="G545" s="204"/>
      <c r="H545" s="205"/>
      <c r="I545" s="204"/>
      <c r="J545" s="204"/>
      <c r="K545" s="204"/>
      <c r="L545" s="204"/>
    </row>
    <row r="546" spans="1:12" s="151" customFormat="1" ht="12.75">
      <c r="A546" s="201"/>
      <c r="B546" s="149"/>
      <c r="C546" s="202"/>
      <c r="E546" s="149"/>
      <c r="F546" s="203"/>
      <c r="G546" s="204"/>
      <c r="H546" s="205"/>
      <c r="I546" s="204"/>
      <c r="J546" s="204"/>
      <c r="K546" s="204"/>
      <c r="L546" s="204"/>
    </row>
    <row r="547" spans="1:12" s="151" customFormat="1" ht="12.75">
      <c r="A547" s="201"/>
      <c r="B547" s="149"/>
      <c r="C547" s="202"/>
      <c r="E547" s="149"/>
      <c r="F547" s="203"/>
      <c r="G547" s="204"/>
      <c r="H547" s="205"/>
      <c r="I547" s="204"/>
      <c r="J547" s="204"/>
      <c r="K547" s="204"/>
      <c r="L547" s="204"/>
    </row>
    <row r="548" spans="1:12" s="151" customFormat="1" ht="12.75">
      <c r="A548" s="201"/>
      <c r="B548" s="149"/>
      <c r="C548" s="202"/>
      <c r="E548" s="149"/>
      <c r="F548" s="203"/>
      <c r="G548" s="204"/>
      <c r="H548" s="205"/>
      <c r="I548" s="204"/>
      <c r="J548" s="204"/>
      <c r="K548" s="204"/>
      <c r="L548" s="204"/>
    </row>
    <row r="549" spans="1:12" s="151" customFormat="1" ht="12.75">
      <c r="A549" s="201"/>
      <c r="B549" s="149"/>
      <c r="C549" s="202"/>
      <c r="E549" s="149"/>
      <c r="F549" s="203"/>
      <c r="G549" s="204"/>
      <c r="H549" s="205"/>
      <c r="I549" s="204"/>
      <c r="J549" s="204"/>
      <c r="K549" s="204"/>
      <c r="L549" s="204"/>
    </row>
    <row r="550" spans="1:12" s="151" customFormat="1" ht="12.75">
      <c r="A550" s="201"/>
      <c r="B550" s="149"/>
      <c r="C550" s="202"/>
      <c r="E550" s="149"/>
      <c r="F550" s="203"/>
      <c r="G550" s="204"/>
      <c r="H550" s="205"/>
      <c r="I550" s="204"/>
      <c r="J550" s="204"/>
      <c r="K550" s="204"/>
      <c r="L550" s="204"/>
    </row>
    <row r="551" spans="1:12" s="151" customFormat="1" ht="12.75">
      <c r="A551" s="201"/>
      <c r="B551" s="149"/>
      <c r="C551" s="202"/>
      <c r="E551" s="149"/>
      <c r="F551" s="203"/>
      <c r="G551" s="204"/>
      <c r="H551" s="205"/>
      <c r="I551" s="204"/>
      <c r="J551" s="204"/>
      <c r="K551" s="204"/>
      <c r="L551" s="204"/>
    </row>
    <row r="552" spans="1:12" s="151" customFormat="1" ht="12.75">
      <c r="A552" s="201"/>
      <c r="B552" s="149"/>
      <c r="C552" s="202"/>
      <c r="E552" s="149"/>
      <c r="F552" s="203"/>
      <c r="G552" s="204"/>
      <c r="H552" s="205"/>
      <c r="I552" s="204"/>
      <c r="J552" s="204"/>
      <c r="K552" s="204"/>
      <c r="L552" s="204"/>
    </row>
    <row r="553" spans="1:12" s="151" customFormat="1" ht="12.75">
      <c r="A553" s="201"/>
      <c r="B553" s="149"/>
      <c r="C553" s="202"/>
      <c r="E553" s="149"/>
      <c r="F553" s="203"/>
      <c r="G553" s="204"/>
      <c r="H553" s="205"/>
      <c r="I553" s="204"/>
      <c r="J553" s="204"/>
      <c r="K553" s="204"/>
      <c r="L553" s="204"/>
    </row>
    <row r="554" spans="1:12" s="151" customFormat="1" ht="12.75">
      <c r="A554" s="201"/>
      <c r="B554" s="149"/>
      <c r="C554" s="202"/>
      <c r="E554" s="149"/>
      <c r="F554" s="203"/>
      <c r="G554" s="204"/>
      <c r="H554" s="205"/>
      <c r="I554" s="204"/>
      <c r="J554" s="204"/>
      <c r="K554" s="204"/>
      <c r="L554" s="204"/>
    </row>
    <row r="555" spans="1:12" s="151" customFormat="1" ht="12.75">
      <c r="A555" s="201"/>
      <c r="B555" s="149"/>
      <c r="C555" s="202"/>
      <c r="E555" s="149"/>
      <c r="F555" s="203"/>
      <c r="G555" s="204"/>
      <c r="H555" s="205"/>
      <c r="I555" s="204"/>
      <c r="J555" s="204"/>
      <c r="K555" s="204"/>
      <c r="L555" s="204"/>
    </row>
    <row r="556" spans="1:12" s="151" customFormat="1" ht="12.75">
      <c r="A556" s="201"/>
      <c r="B556" s="149"/>
      <c r="C556" s="202"/>
      <c r="E556" s="149"/>
      <c r="F556" s="203"/>
      <c r="G556" s="204"/>
      <c r="H556" s="205"/>
      <c r="I556" s="204"/>
      <c r="J556" s="204"/>
      <c r="K556" s="204"/>
      <c r="L556" s="204"/>
    </row>
    <row r="557" spans="1:12" s="151" customFormat="1" ht="12.75">
      <c r="A557" s="201"/>
      <c r="B557" s="149"/>
      <c r="C557" s="202"/>
      <c r="E557" s="149"/>
      <c r="F557" s="203"/>
      <c r="G557" s="204"/>
      <c r="H557" s="205"/>
      <c r="I557" s="204"/>
      <c r="J557" s="204"/>
      <c r="K557" s="204"/>
      <c r="L557" s="204"/>
    </row>
    <row r="558" spans="1:12" s="151" customFormat="1" ht="12.75">
      <c r="A558" s="201"/>
      <c r="B558" s="149"/>
      <c r="C558" s="202"/>
      <c r="E558" s="149"/>
      <c r="F558" s="203"/>
      <c r="G558" s="204"/>
      <c r="H558" s="205"/>
      <c r="I558" s="204"/>
      <c r="J558" s="204"/>
      <c r="K558" s="204"/>
      <c r="L558" s="204"/>
    </row>
    <row r="559" spans="1:12" s="151" customFormat="1" ht="12.75">
      <c r="A559" s="201"/>
      <c r="B559" s="149"/>
      <c r="C559" s="202"/>
      <c r="E559" s="149"/>
      <c r="F559" s="203"/>
      <c r="G559" s="204"/>
      <c r="H559" s="205"/>
      <c r="I559" s="204"/>
      <c r="J559" s="204"/>
      <c r="K559" s="204"/>
      <c r="L559" s="204"/>
    </row>
    <row r="560" spans="1:12" s="151" customFormat="1" ht="12.75">
      <c r="A560" s="201"/>
      <c r="B560" s="149"/>
      <c r="C560" s="202"/>
      <c r="E560" s="149"/>
      <c r="F560" s="203"/>
      <c r="G560" s="204"/>
      <c r="H560" s="205"/>
      <c r="I560" s="204"/>
      <c r="J560" s="204"/>
      <c r="K560" s="204"/>
      <c r="L560" s="204"/>
    </row>
    <row r="561" spans="1:12" s="151" customFormat="1" ht="12.75">
      <c r="A561" s="201"/>
      <c r="B561" s="149"/>
      <c r="C561" s="202"/>
      <c r="E561" s="149"/>
      <c r="F561" s="203"/>
      <c r="G561" s="204"/>
      <c r="H561" s="205"/>
      <c r="I561" s="204"/>
      <c r="J561" s="204"/>
      <c r="K561" s="204"/>
      <c r="L561" s="204"/>
    </row>
    <row r="562" spans="1:12" s="151" customFormat="1" ht="12.75">
      <c r="A562" s="201"/>
      <c r="B562" s="149"/>
      <c r="C562" s="202"/>
      <c r="E562" s="149"/>
      <c r="F562" s="203"/>
      <c r="G562" s="204"/>
      <c r="H562" s="205"/>
      <c r="I562" s="204"/>
      <c r="J562" s="204"/>
      <c r="K562" s="204"/>
      <c r="L562" s="204"/>
    </row>
    <row r="563" spans="1:12" s="151" customFormat="1" ht="12.75">
      <c r="A563" s="201"/>
      <c r="B563" s="149"/>
      <c r="C563" s="202"/>
      <c r="E563" s="149"/>
      <c r="F563" s="203"/>
      <c r="G563" s="204"/>
      <c r="H563" s="205"/>
      <c r="I563" s="204"/>
      <c r="J563" s="204"/>
      <c r="K563" s="204"/>
      <c r="L563" s="204"/>
    </row>
    <row r="564" spans="1:12" s="151" customFormat="1" ht="12.75">
      <c r="A564" s="201"/>
      <c r="B564" s="149"/>
      <c r="C564" s="202"/>
      <c r="E564" s="149"/>
      <c r="F564" s="203"/>
      <c r="G564" s="204"/>
      <c r="H564" s="205"/>
      <c r="I564" s="204"/>
      <c r="J564" s="204"/>
      <c r="K564" s="204"/>
      <c r="L564" s="204"/>
    </row>
    <row r="565" spans="1:12" s="151" customFormat="1" ht="12.75">
      <c r="A565" s="201"/>
      <c r="B565" s="149"/>
      <c r="C565" s="202"/>
      <c r="E565" s="149"/>
      <c r="F565" s="203"/>
      <c r="G565" s="204"/>
      <c r="H565" s="205"/>
      <c r="I565" s="204"/>
      <c r="J565" s="204"/>
      <c r="K565" s="204"/>
      <c r="L565" s="204"/>
    </row>
    <row r="566" spans="1:12" s="151" customFormat="1" ht="12.75">
      <c r="A566" s="201"/>
      <c r="B566" s="149"/>
      <c r="C566" s="202"/>
      <c r="E566" s="149"/>
      <c r="F566" s="203"/>
      <c r="G566" s="204"/>
      <c r="H566" s="205"/>
      <c r="I566" s="204"/>
      <c r="J566" s="204"/>
      <c r="K566" s="204"/>
      <c r="L566" s="204"/>
    </row>
    <row r="567" spans="1:12" s="151" customFormat="1" ht="12.75">
      <c r="A567" s="201"/>
      <c r="B567" s="149"/>
      <c r="C567" s="202"/>
      <c r="E567" s="149"/>
      <c r="F567" s="203"/>
      <c r="G567" s="204"/>
      <c r="H567" s="205"/>
      <c r="I567" s="204"/>
      <c r="J567" s="204"/>
      <c r="K567" s="204"/>
      <c r="L567" s="204"/>
    </row>
    <row r="568" spans="1:12" s="151" customFormat="1" ht="12.75">
      <c r="A568" s="201"/>
      <c r="B568" s="149"/>
      <c r="C568" s="202"/>
      <c r="E568" s="149"/>
      <c r="F568" s="203"/>
      <c r="G568" s="204"/>
      <c r="H568" s="205"/>
      <c r="I568" s="204"/>
      <c r="J568" s="204"/>
      <c r="K568" s="204"/>
      <c r="L568" s="204"/>
    </row>
    <row r="569" spans="1:12" s="151" customFormat="1" ht="12.75">
      <c r="A569" s="201"/>
      <c r="B569" s="149"/>
      <c r="C569" s="202"/>
      <c r="E569" s="149"/>
      <c r="F569" s="203"/>
      <c r="G569" s="204"/>
      <c r="H569" s="205"/>
      <c r="I569" s="204"/>
      <c r="J569" s="204"/>
      <c r="K569" s="204"/>
      <c r="L569" s="204"/>
    </row>
    <row r="570" spans="1:12" s="151" customFormat="1" ht="12.75">
      <c r="A570" s="201"/>
      <c r="B570" s="149"/>
      <c r="C570" s="202"/>
      <c r="E570" s="149"/>
      <c r="F570" s="203"/>
      <c r="G570" s="204"/>
      <c r="H570" s="205"/>
      <c r="I570" s="204"/>
      <c r="J570" s="204"/>
      <c r="K570" s="204"/>
      <c r="L570" s="204"/>
    </row>
    <row r="571" spans="1:12" s="151" customFormat="1" ht="12.75">
      <c r="A571" s="201"/>
      <c r="B571" s="149"/>
      <c r="C571" s="202"/>
      <c r="E571" s="149"/>
      <c r="F571" s="203"/>
      <c r="G571" s="204"/>
      <c r="H571" s="205"/>
      <c r="I571" s="204"/>
      <c r="J571" s="204"/>
      <c r="K571" s="204"/>
      <c r="L571" s="204"/>
    </row>
    <row r="572" spans="1:12" s="151" customFormat="1" ht="12.75">
      <c r="A572" s="201"/>
      <c r="B572" s="149"/>
      <c r="C572" s="202"/>
      <c r="E572" s="149"/>
      <c r="F572" s="203"/>
      <c r="G572" s="204"/>
      <c r="H572" s="205"/>
      <c r="I572" s="204"/>
      <c r="J572" s="204"/>
      <c r="K572" s="204"/>
      <c r="L572" s="204"/>
    </row>
    <row r="573" spans="1:12" s="151" customFormat="1" ht="12.75">
      <c r="A573" s="201"/>
      <c r="B573" s="149"/>
      <c r="C573" s="202"/>
      <c r="E573" s="149"/>
      <c r="F573" s="203"/>
      <c r="G573" s="204"/>
      <c r="H573" s="205"/>
      <c r="I573" s="204"/>
      <c r="J573" s="204"/>
      <c r="K573" s="204"/>
      <c r="L573" s="204"/>
    </row>
    <row r="574" spans="1:12" s="151" customFormat="1" ht="15.75">
      <c r="A574" s="201"/>
      <c r="B574" s="206"/>
      <c r="C574" s="202"/>
      <c r="E574" s="149"/>
      <c r="F574" s="203"/>
      <c r="G574" s="204"/>
      <c r="H574" s="205"/>
      <c r="I574" s="204"/>
      <c r="J574" s="204"/>
      <c r="K574" s="204"/>
      <c r="L574" s="204"/>
    </row>
    <row r="575" spans="1:12" s="151" customFormat="1" ht="12.75">
      <c r="A575" s="201"/>
      <c r="B575" s="149"/>
      <c r="C575" s="202"/>
      <c r="E575" s="149"/>
      <c r="F575" s="203"/>
      <c r="G575" s="204"/>
      <c r="H575" s="205"/>
      <c r="I575" s="204"/>
      <c r="J575" s="204"/>
      <c r="K575" s="204"/>
      <c r="L575" s="204"/>
    </row>
    <row r="576" spans="1:12" s="151" customFormat="1" ht="12.75">
      <c r="A576" s="201"/>
      <c r="B576" s="149"/>
      <c r="C576" s="213"/>
      <c r="E576" s="149"/>
      <c r="F576" s="203"/>
      <c r="G576" s="204"/>
      <c r="H576" s="205"/>
      <c r="I576" s="204"/>
      <c r="J576" s="204"/>
      <c r="K576" s="204"/>
      <c r="L576" s="204"/>
    </row>
    <row r="577" spans="1:12" s="151" customFormat="1" ht="12.75">
      <c r="A577" s="201"/>
      <c r="B577" s="149"/>
      <c r="C577" s="213"/>
      <c r="E577" s="149"/>
      <c r="F577" s="203"/>
      <c r="G577" s="204"/>
      <c r="H577" s="205"/>
      <c r="I577" s="204"/>
      <c r="J577" s="204"/>
      <c r="K577" s="204"/>
      <c r="L577" s="204"/>
    </row>
    <row r="578" spans="1:12" s="151" customFormat="1" ht="12.75">
      <c r="A578" s="201"/>
      <c r="B578" s="149"/>
      <c r="C578" s="213"/>
      <c r="E578" s="149"/>
      <c r="F578" s="203"/>
      <c r="G578" s="204"/>
      <c r="H578" s="205"/>
      <c r="I578" s="204"/>
      <c r="J578" s="204"/>
      <c r="K578" s="204"/>
      <c r="L578" s="204"/>
    </row>
    <row r="579" spans="1:12" s="151" customFormat="1" ht="12.75">
      <c r="A579" s="201"/>
      <c r="B579" s="149"/>
      <c r="C579" s="213"/>
      <c r="E579" s="149"/>
      <c r="F579" s="203"/>
      <c r="G579" s="204"/>
      <c r="H579" s="205"/>
      <c r="I579" s="204"/>
      <c r="J579" s="204"/>
      <c r="K579" s="204"/>
      <c r="L579" s="204"/>
    </row>
    <row r="580" spans="1:12" s="151" customFormat="1" ht="12.75">
      <c r="A580" s="201"/>
      <c r="B580" s="149"/>
      <c r="C580" s="213"/>
      <c r="E580" s="149"/>
      <c r="F580" s="203"/>
      <c r="G580" s="204"/>
      <c r="H580" s="205"/>
      <c r="I580" s="204"/>
      <c r="J580" s="204"/>
      <c r="K580" s="204"/>
      <c r="L580" s="204"/>
    </row>
    <row r="581" spans="1:12" s="151" customFormat="1" ht="12.75">
      <c r="A581" s="201"/>
      <c r="B581" s="149"/>
      <c r="C581" s="213"/>
      <c r="E581" s="149"/>
      <c r="F581" s="203"/>
      <c r="G581" s="204"/>
      <c r="H581" s="205"/>
      <c r="I581" s="204"/>
      <c r="J581" s="204"/>
      <c r="K581" s="204"/>
      <c r="L581" s="204"/>
    </row>
    <row r="582" spans="1:12" s="151" customFormat="1" ht="12.75">
      <c r="A582" s="201"/>
      <c r="B582" s="149"/>
      <c r="C582" s="213"/>
      <c r="E582" s="149"/>
      <c r="F582" s="203"/>
      <c r="G582" s="204"/>
      <c r="H582" s="205"/>
      <c r="I582" s="204"/>
      <c r="J582" s="204"/>
      <c r="K582" s="204"/>
      <c r="L582" s="204"/>
    </row>
    <row r="583" spans="1:12" s="151" customFormat="1" ht="12.75">
      <c r="A583" s="201"/>
      <c r="B583" s="149"/>
      <c r="C583" s="213"/>
      <c r="E583" s="149"/>
      <c r="F583" s="203"/>
      <c r="G583" s="204"/>
      <c r="H583" s="205"/>
      <c r="I583" s="204"/>
      <c r="J583" s="204"/>
      <c r="K583" s="204"/>
      <c r="L583" s="204"/>
    </row>
    <row r="584" spans="1:12" s="151" customFormat="1" ht="12.75">
      <c r="A584" s="201"/>
      <c r="B584" s="149"/>
      <c r="C584" s="213"/>
      <c r="E584" s="149"/>
      <c r="F584" s="203"/>
      <c r="G584" s="204"/>
      <c r="H584" s="205"/>
      <c r="I584" s="204"/>
      <c r="J584" s="204"/>
      <c r="K584" s="204"/>
      <c r="L584" s="204"/>
    </row>
    <row r="585" spans="1:12" s="151" customFormat="1" ht="12.75">
      <c r="A585" s="201"/>
      <c r="B585" s="149"/>
      <c r="C585" s="213"/>
      <c r="E585" s="149"/>
      <c r="F585" s="203"/>
      <c r="G585" s="204"/>
      <c r="H585" s="205"/>
      <c r="I585" s="204"/>
      <c r="J585" s="204"/>
      <c r="K585" s="204"/>
      <c r="L585" s="204"/>
    </row>
    <row r="586" spans="1:12" s="151" customFormat="1" ht="12.75">
      <c r="A586" s="201"/>
      <c r="B586" s="149"/>
      <c r="C586" s="213"/>
      <c r="E586" s="149"/>
      <c r="F586" s="203"/>
      <c r="G586" s="204"/>
      <c r="H586" s="205"/>
      <c r="I586" s="204"/>
      <c r="J586" s="204"/>
      <c r="K586" s="204"/>
      <c r="L586" s="204"/>
    </row>
    <row r="587" spans="1:12" s="151" customFormat="1" ht="12.75">
      <c r="A587" s="201"/>
      <c r="B587" s="149"/>
      <c r="C587" s="213"/>
      <c r="E587" s="149"/>
      <c r="F587" s="203"/>
      <c r="G587" s="204"/>
      <c r="H587" s="205"/>
      <c r="I587" s="204"/>
      <c r="J587" s="204"/>
      <c r="K587" s="204"/>
      <c r="L587" s="204"/>
    </row>
    <row r="588" spans="1:12" s="151" customFormat="1" ht="12.75">
      <c r="A588" s="201"/>
      <c r="B588" s="149"/>
      <c r="C588" s="213"/>
      <c r="E588" s="149"/>
      <c r="F588" s="203"/>
      <c r="G588" s="204"/>
      <c r="H588" s="205"/>
      <c r="I588" s="204"/>
      <c r="J588" s="204"/>
      <c r="K588" s="204"/>
      <c r="L588" s="204"/>
    </row>
    <row r="589" spans="1:12" s="151" customFormat="1" ht="12.75">
      <c r="A589" s="201"/>
      <c r="B589" s="149"/>
      <c r="C589" s="213"/>
      <c r="E589" s="149"/>
      <c r="F589" s="203"/>
      <c r="G589" s="204"/>
      <c r="H589" s="205"/>
      <c r="I589" s="204"/>
      <c r="J589" s="204"/>
      <c r="K589" s="204"/>
      <c r="L589" s="204"/>
    </row>
    <row r="590" spans="1:12" s="151" customFormat="1" ht="12.75">
      <c r="A590" s="201"/>
      <c r="B590" s="149"/>
      <c r="C590" s="213"/>
      <c r="E590" s="149"/>
      <c r="F590" s="203"/>
      <c r="G590" s="204"/>
      <c r="H590" s="205"/>
      <c r="I590" s="204"/>
      <c r="J590" s="204"/>
      <c r="K590" s="204"/>
      <c r="L590" s="204"/>
    </row>
    <row r="591" spans="1:12" s="151" customFormat="1" ht="12.75">
      <c r="A591" s="201"/>
      <c r="B591" s="149"/>
      <c r="C591" s="213"/>
      <c r="E591" s="149"/>
      <c r="F591" s="203"/>
      <c r="G591" s="204"/>
      <c r="H591" s="205"/>
      <c r="I591" s="204"/>
      <c r="J591" s="204"/>
      <c r="K591" s="204"/>
      <c r="L591" s="204"/>
    </row>
    <row r="592" spans="1:12" s="151" customFormat="1" ht="12.75">
      <c r="A592" s="201"/>
      <c r="B592" s="149"/>
      <c r="C592" s="213"/>
      <c r="E592" s="149"/>
      <c r="F592" s="203"/>
      <c r="G592" s="204"/>
      <c r="H592" s="205"/>
      <c r="I592" s="204"/>
      <c r="J592" s="204"/>
      <c r="K592" s="204"/>
      <c r="L592" s="204"/>
    </row>
    <row r="593" spans="1:12" s="151" customFormat="1" ht="18.75">
      <c r="A593" s="201"/>
      <c r="B593" s="214"/>
      <c r="C593" s="213"/>
      <c r="E593" s="149"/>
      <c r="F593" s="203"/>
      <c r="G593" s="204"/>
      <c r="H593" s="205"/>
      <c r="I593" s="204"/>
      <c r="J593" s="204"/>
      <c r="K593" s="204"/>
      <c r="L593" s="204"/>
    </row>
    <row r="594" spans="1:12" s="151" customFormat="1" ht="12.75">
      <c r="A594" s="201"/>
      <c r="B594" s="149"/>
      <c r="C594" s="213"/>
      <c r="E594" s="149"/>
      <c r="F594" s="203"/>
      <c r="G594" s="204"/>
      <c r="H594" s="205"/>
      <c r="I594" s="204"/>
      <c r="J594" s="204"/>
      <c r="K594" s="204"/>
      <c r="L594" s="204"/>
    </row>
    <row r="595" spans="1:12" s="151" customFormat="1" ht="12.75">
      <c r="A595" s="201"/>
      <c r="B595" s="149"/>
      <c r="C595" s="213"/>
      <c r="E595" s="149"/>
      <c r="F595" s="203"/>
      <c r="G595" s="204"/>
      <c r="H595" s="205"/>
      <c r="I595" s="204"/>
      <c r="J595" s="204"/>
      <c r="K595" s="204"/>
      <c r="L595" s="204"/>
    </row>
    <row r="596" spans="1:12" s="151" customFormat="1" ht="12.75">
      <c r="A596" s="201"/>
      <c r="B596" s="149"/>
      <c r="C596" s="213"/>
      <c r="E596" s="149"/>
      <c r="F596" s="203"/>
      <c r="G596" s="204"/>
      <c r="H596" s="205"/>
      <c r="I596" s="204"/>
      <c r="J596" s="204"/>
      <c r="K596" s="204"/>
      <c r="L596" s="204"/>
    </row>
    <row r="597" spans="1:12" s="151" customFormat="1" ht="12.75">
      <c r="A597" s="201"/>
      <c r="B597" s="149"/>
      <c r="C597" s="213"/>
      <c r="E597" s="149"/>
      <c r="F597" s="203"/>
      <c r="G597" s="204"/>
      <c r="H597" s="205"/>
      <c r="I597" s="204"/>
      <c r="J597" s="204"/>
      <c r="K597" s="204"/>
      <c r="L597" s="204"/>
    </row>
    <row r="598" spans="1:12" s="151" customFormat="1" ht="12.75">
      <c r="A598" s="201"/>
      <c r="B598" s="149"/>
      <c r="C598" s="213"/>
      <c r="E598" s="149"/>
      <c r="F598" s="203"/>
      <c r="G598" s="204"/>
      <c r="H598" s="205"/>
      <c r="I598" s="204"/>
      <c r="J598" s="204"/>
      <c r="K598" s="204"/>
      <c r="L598" s="204"/>
    </row>
    <row r="599" spans="1:12" s="151" customFormat="1" ht="12.75">
      <c r="A599" s="201"/>
      <c r="B599" s="149"/>
      <c r="C599" s="213"/>
      <c r="E599" s="149"/>
      <c r="F599" s="203"/>
      <c r="G599" s="204"/>
      <c r="H599" s="205"/>
      <c r="I599" s="204"/>
      <c r="J599" s="204"/>
      <c r="K599" s="204"/>
      <c r="L599" s="204"/>
    </row>
    <row r="600" spans="1:12" s="151" customFormat="1" ht="12.75">
      <c r="A600" s="201"/>
      <c r="B600" s="149"/>
      <c r="C600" s="213"/>
      <c r="E600" s="149"/>
      <c r="F600" s="203"/>
      <c r="G600" s="204"/>
      <c r="H600" s="205"/>
      <c r="I600" s="204"/>
      <c r="J600" s="204"/>
      <c r="K600" s="204"/>
      <c r="L600" s="204"/>
    </row>
    <row r="601" spans="1:12" s="151" customFormat="1" ht="12.75">
      <c r="A601" s="201"/>
      <c r="B601" s="149"/>
      <c r="C601" s="202"/>
      <c r="E601" s="149"/>
      <c r="F601" s="203"/>
      <c r="G601" s="204"/>
      <c r="H601" s="205"/>
      <c r="I601" s="204"/>
      <c r="J601" s="204"/>
      <c r="K601" s="204"/>
      <c r="L601" s="204"/>
    </row>
    <row r="602" spans="1:12" s="151" customFormat="1" ht="12.75">
      <c r="A602" s="201"/>
      <c r="B602" s="149"/>
      <c r="C602" s="202"/>
      <c r="E602" s="149"/>
      <c r="F602" s="203"/>
      <c r="G602" s="204"/>
      <c r="H602" s="205"/>
      <c r="I602" s="204"/>
      <c r="J602" s="204"/>
      <c r="K602" s="204"/>
      <c r="L602" s="204"/>
    </row>
    <row r="603" spans="1:12" s="151" customFormat="1" ht="12.75">
      <c r="A603" s="201"/>
      <c r="B603" s="149"/>
      <c r="C603" s="202"/>
      <c r="E603" s="149"/>
      <c r="F603" s="203"/>
      <c r="G603" s="204"/>
      <c r="H603" s="205"/>
      <c r="I603" s="204"/>
      <c r="J603" s="204"/>
      <c r="K603" s="204"/>
      <c r="L603" s="204"/>
    </row>
    <row r="604" spans="1:12" s="151" customFormat="1" ht="12.75">
      <c r="A604" s="201"/>
      <c r="B604" s="149"/>
      <c r="C604" s="202"/>
      <c r="E604" s="149"/>
      <c r="F604" s="203"/>
      <c r="G604" s="204"/>
      <c r="H604" s="205"/>
      <c r="I604" s="204"/>
      <c r="J604" s="204"/>
      <c r="K604" s="204"/>
      <c r="L604" s="204"/>
    </row>
    <row r="605" spans="1:12" s="151" customFormat="1" ht="12.75">
      <c r="A605" s="201"/>
      <c r="B605" s="149"/>
      <c r="C605" s="202"/>
      <c r="E605" s="149"/>
      <c r="F605" s="203"/>
      <c r="G605" s="204"/>
      <c r="H605" s="205"/>
      <c r="I605" s="204"/>
      <c r="J605" s="204"/>
      <c r="K605" s="204"/>
      <c r="L605" s="204"/>
    </row>
    <row r="606" spans="1:12" s="151" customFormat="1" ht="12.75">
      <c r="A606" s="201"/>
      <c r="B606" s="149"/>
      <c r="C606" s="202"/>
      <c r="E606" s="149"/>
      <c r="F606" s="203"/>
      <c r="G606" s="204"/>
      <c r="H606" s="205"/>
      <c r="I606" s="204"/>
      <c r="J606" s="204"/>
      <c r="K606" s="204"/>
      <c r="L606" s="204"/>
    </row>
    <row r="607" spans="1:12" s="151" customFormat="1" ht="12.75">
      <c r="A607" s="201"/>
      <c r="B607" s="149"/>
      <c r="C607" s="202"/>
      <c r="E607" s="149"/>
      <c r="F607" s="203"/>
      <c r="G607" s="204"/>
      <c r="H607" s="205"/>
      <c r="I607" s="204"/>
      <c r="J607" s="204"/>
      <c r="K607" s="204"/>
      <c r="L607" s="204"/>
    </row>
    <row r="608" spans="1:12" s="151" customFormat="1" ht="12.75">
      <c r="A608" s="201"/>
      <c r="B608" s="149"/>
      <c r="C608" s="202"/>
      <c r="E608" s="149"/>
      <c r="F608" s="203"/>
      <c r="G608" s="204"/>
      <c r="H608" s="205"/>
      <c r="I608" s="204"/>
      <c r="J608" s="204"/>
      <c r="K608" s="204"/>
      <c r="L608" s="204"/>
    </row>
    <row r="609" spans="1:12" s="151" customFormat="1" ht="12.75">
      <c r="A609" s="201"/>
      <c r="B609" s="149"/>
      <c r="C609" s="202"/>
      <c r="E609" s="149"/>
      <c r="F609" s="203"/>
      <c r="G609" s="204"/>
      <c r="H609" s="205"/>
      <c r="I609" s="204"/>
      <c r="J609" s="204"/>
      <c r="K609" s="204"/>
      <c r="L609" s="204"/>
    </row>
    <row r="610" spans="1:12" s="151" customFormat="1" ht="18.75">
      <c r="A610" s="201"/>
      <c r="B610" s="214"/>
      <c r="C610" s="202"/>
      <c r="E610" s="149"/>
      <c r="F610" s="203"/>
      <c r="G610" s="204"/>
      <c r="H610" s="205"/>
      <c r="I610" s="204"/>
      <c r="J610" s="204"/>
      <c r="K610" s="204"/>
      <c r="L610" s="204"/>
    </row>
    <row r="611" spans="1:12" s="151" customFormat="1" ht="12.75">
      <c r="A611" s="201"/>
      <c r="B611" s="149"/>
      <c r="C611" s="202"/>
      <c r="E611" s="149"/>
      <c r="F611" s="203"/>
      <c r="G611" s="204"/>
      <c r="H611" s="205"/>
      <c r="I611" s="204"/>
      <c r="J611" s="204"/>
      <c r="K611" s="204"/>
      <c r="L611" s="204"/>
    </row>
    <row r="612" spans="1:12" s="151" customFormat="1" ht="12.75">
      <c r="A612" s="201"/>
      <c r="B612" s="149"/>
      <c r="C612" s="202"/>
      <c r="E612" s="149"/>
      <c r="F612" s="203"/>
      <c r="G612" s="204"/>
      <c r="H612" s="205"/>
      <c r="I612" s="204"/>
      <c r="J612" s="204"/>
      <c r="K612" s="204"/>
      <c r="L612" s="204"/>
    </row>
    <row r="613" spans="1:12" s="151" customFormat="1" ht="12.75">
      <c r="A613" s="201"/>
      <c r="B613" s="149"/>
      <c r="C613" s="202"/>
      <c r="E613" s="149"/>
      <c r="F613" s="203"/>
      <c r="G613" s="204"/>
      <c r="H613" s="205"/>
      <c r="I613" s="204"/>
      <c r="J613" s="204"/>
      <c r="K613" s="204"/>
      <c r="L613" s="204"/>
    </row>
    <row r="614" spans="1:12" s="151" customFormat="1" ht="12.75">
      <c r="A614" s="201"/>
      <c r="B614" s="149"/>
      <c r="C614" s="202"/>
      <c r="E614" s="149"/>
      <c r="F614" s="203"/>
      <c r="G614" s="204"/>
      <c r="H614" s="205"/>
      <c r="I614" s="204"/>
      <c r="J614" s="204"/>
      <c r="K614" s="204"/>
      <c r="L614" s="204"/>
    </row>
    <row r="615" spans="1:12" s="151" customFormat="1" ht="12.75">
      <c r="A615" s="201"/>
      <c r="B615" s="149"/>
      <c r="C615" s="202"/>
      <c r="E615" s="149"/>
      <c r="F615" s="203"/>
      <c r="G615" s="204"/>
      <c r="H615" s="205"/>
      <c r="I615" s="204"/>
      <c r="J615" s="204"/>
      <c r="K615" s="204"/>
      <c r="L615" s="204"/>
    </row>
    <row r="616" spans="1:12" s="151" customFormat="1" ht="12.75">
      <c r="A616" s="201"/>
      <c r="B616" s="149"/>
      <c r="C616" s="202"/>
      <c r="E616" s="149"/>
      <c r="F616" s="203"/>
      <c r="G616" s="204"/>
      <c r="H616" s="205"/>
      <c r="I616" s="204"/>
      <c r="J616" s="204"/>
      <c r="K616" s="204"/>
      <c r="L616" s="204"/>
    </row>
    <row r="617" spans="1:12" s="151" customFormat="1" ht="12.75">
      <c r="A617" s="201"/>
      <c r="B617" s="149"/>
      <c r="C617" s="202"/>
      <c r="E617" s="149"/>
      <c r="F617" s="203"/>
      <c r="G617" s="204"/>
      <c r="H617" s="205"/>
      <c r="I617" s="204"/>
      <c r="J617" s="204"/>
      <c r="K617" s="204"/>
      <c r="L617" s="204"/>
    </row>
    <row r="618" spans="1:12" s="151" customFormat="1" ht="12.75">
      <c r="A618" s="201"/>
      <c r="B618" s="149"/>
      <c r="C618" s="202"/>
      <c r="E618" s="149"/>
      <c r="F618" s="203"/>
      <c r="G618" s="204"/>
      <c r="H618" s="205"/>
      <c r="I618" s="204"/>
      <c r="J618" s="204"/>
      <c r="K618" s="204"/>
      <c r="L618" s="204"/>
    </row>
    <row r="619" spans="1:12" s="151" customFormat="1" ht="12.75">
      <c r="A619" s="201"/>
      <c r="B619" s="149"/>
      <c r="C619" s="202"/>
      <c r="E619" s="149"/>
      <c r="F619" s="203"/>
      <c r="G619" s="204"/>
      <c r="H619" s="205"/>
      <c r="I619" s="204"/>
      <c r="J619" s="204"/>
      <c r="K619" s="204"/>
      <c r="L619" s="204"/>
    </row>
    <row r="620" spans="1:12" s="151" customFormat="1" ht="12.75">
      <c r="A620" s="201"/>
      <c r="B620" s="149"/>
      <c r="C620" s="202"/>
      <c r="E620" s="149"/>
      <c r="F620" s="203"/>
      <c r="G620" s="204"/>
      <c r="H620" s="205"/>
      <c r="I620" s="204"/>
      <c r="J620" s="204"/>
      <c r="K620" s="204"/>
      <c r="L620" s="204"/>
    </row>
    <row r="621" spans="1:12" s="151" customFormat="1" ht="12.75">
      <c r="A621" s="201"/>
      <c r="B621" s="149"/>
      <c r="C621" s="202"/>
      <c r="E621" s="149"/>
      <c r="F621" s="203"/>
      <c r="G621" s="204"/>
      <c r="H621" s="205"/>
      <c r="I621" s="204"/>
      <c r="J621" s="204"/>
      <c r="K621" s="204"/>
      <c r="L621" s="204"/>
    </row>
    <row r="622" spans="1:12" s="151" customFormat="1" ht="12.75">
      <c r="A622" s="201"/>
      <c r="B622" s="149"/>
      <c r="C622" s="202"/>
      <c r="E622" s="149"/>
      <c r="F622" s="203"/>
      <c r="G622" s="204"/>
      <c r="H622" s="205"/>
      <c r="I622" s="204"/>
      <c r="J622" s="204"/>
      <c r="K622" s="204"/>
      <c r="L622" s="204"/>
    </row>
    <row r="623" spans="1:12" s="151" customFormat="1" ht="12.75">
      <c r="A623" s="201"/>
      <c r="B623" s="149"/>
      <c r="C623" s="202"/>
      <c r="E623" s="149"/>
      <c r="F623" s="203"/>
      <c r="G623" s="204"/>
      <c r="H623" s="205"/>
      <c r="I623" s="204"/>
      <c r="J623" s="204"/>
      <c r="K623" s="204"/>
      <c r="L623" s="204"/>
    </row>
    <row r="624" spans="1:12" s="151" customFormat="1" ht="12.75">
      <c r="A624" s="201"/>
      <c r="B624" s="149"/>
      <c r="C624" s="202"/>
      <c r="E624" s="149"/>
      <c r="F624" s="203"/>
      <c r="G624" s="204"/>
      <c r="H624" s="205"/>
      <c r="I624" s="204"/>
      <c r="J624" s="204"/>
      <c r="K624" s="204"/>
      <c r="L624" s="204"/>
    </row>
    <row r="625" spans="1:12" s="151" customFormat="1" ht="12.75">
      <c r="A625" s="201"/>
      <c r="B625" s="149"/>
      <c r="C625" s="202"/>
      <c r="E625" s="149"/>
      <c r="F625" s="203"/>
      <c r="G625" s="204"/>
      <c r="H625" s="205"/>
      <c r="I625" s="204"/>
      <c r="J625" s="204"/>
      <c r="K625" s="204"/>
      <c r="L625" s="204"/>
    </row>
    <row r="626" spans="1:12" s="151" customFormat="1" ht="12.75">
      <c r="A626" s="201"/>
      <c r="B626" s="149"/>
      <c r="C626" s="202"/>
      <c r="E626" s="149"/>
      <c r="F626" s="203"/>
      <c r="G626" s="204"/>
      <c r="H626" s="205"/>
      <c r="I626" s="204"/>
      <c r="J626" s="204"/>
      <c r="K626" s="204"/>
      <c r="L626" s="204"/>
    </row>
    <row r="627" spans="1:12" s="151" customFormat="1" ht="12.75">
      <c r="A627" s="201"/>
      <c r="B627" s="149"/>
      <c r="C627" s="202"/>
      <c r="E627" s="149"/>
      <c r="F627" s="203"/>
      <c r="G627" s="204"/>
      <c r="H627" s="205"/>
      <c r="I627" s="204"/>
      <c r="J627" s="204"/>
      <c r="K627" s="204"/>
      <c r="L627" s="204"/>
    </row>
    <row r="628" spans="1:12" s="151" customFormat="1" ht="12.75">
      <c r="A628" s="201"/>
      <c r="B628" s="149"/>
      <c r="C628" s="202"/>
      <c r="E628" s="149"/>
      <c r="F628" s="203"/>
      <c r="G628" s="204"/>
      <c r="H628" s="205"/>
      <c r="I628" s="204"/>
      <c r="J628" s="204"/>
      <c r="K628" s="204"/>
      <c r="L628" s="204"/>
    </row>
    <row r="629" spans="1:12" s="151" customFormat="1" ht="12.75">
      <c r="A629" s="201"/>
      <c r="B629" s="149"/>
      <c r="C629" s="202"/>
      <c r="E629" s="149"/>
      <c r="F629" s="203"/>
      <c r="G629" s="204"/>
      <c r="H629" s="205"/>
      <c r="I629" s="204"/>
      <c r="J629" s="204"/>
      <c r="K629" s="204"/>
      <c r="L629" s="204"/>
    </row>
    <row r="630" spans="1:12" s="151" customFormat="1" ht="12.75">
      <c r="A630" s="201"/>
      <c r="B630" s="149"/>
      <c r="C630" s="202"/>
      <c r="E630" s="149"/>
      <c r="F630" s="203"/>
      <c r="G630" s="204"/>
      <c r="H630" s="205"/>
      <c r="I630" s="204"/>
      <c r="J630" s="204"/>
      <c r="K630" s="204"/>
      <c r="L630" s="204"/>
    </row>
    <row r="631" spans="1:12" s="151" customFormat="1" ht="12.75">
      <c r="A631" s="201"/>
      <c r="B631" s="149"/>
      <c r="C631" s="202"/>
      <c r="E631" s="149"/>
      <c r="F631" s="203"/>
      <c r="G631" s="204"/>
      <c r="H631" s="205"/>
      <c r="I631" s="204"/>
      <c r="J631" s="204"/>
      <c r="K631" s="204"/>
      <c r="L631" s="204"/>
    </row>
    <row r="632" spans="1:12" s="151" customFormat="1" ht="12.75">
      <c r="A632" s="201"/>
      <c r="B632" s="149"/>
      <c r="C632" s="202"/>
      <c r="E632" s="149"/>
      <c r="F632" s="203"/>
      <c r="G632" s="204"/>
      <c r="H632" s="205"/>
      <c r="I632" s="204"/>
      <c r="J632" s="204"/>
      <c r="K632" s="204"/>
      <c r="L632" s="204"/>
    </row>
    <row r="633" spans="1:12" s="151" customFormat="1" ht="12.75">
      <c r="A633" s="201"/>
      <c r="B633" s="149"/>
      <c r="C633" s="202"/>
      <c r="E633" s="149"/>
      <c r="F633" s="203"/>
      <c r="G633" s="204"/>
      <c r="H633" s="205"/>
      <c r="I633" s="204"/>
      <c r="J633" s="204"/>
      <c r="K633" s="204"/>
      <c r="L633" s="204"/>
    </row>
    <row r="634" spans="1:12" s="151" customFormat="1" ht="12.75">
      <c r="A634" s="201"/>
      <c r="B634" s="149"/>
      <c r="C634" s="202"/>
      <c r="E634" s="149"/>
      <c r="F634" s="203"/>
      <c r="G634" s="204"/>
      <c r="H634" s="205"/>
      <c r="I634" s="204"/>
      <c r="J634" s="204"/>
      <c r="K634" s="204"/>
      <c r="L634" s="204"/>
    </row>
    <row r="635" spans="1:12" s="151" customFormat="1" ht="12.75">
      <c r="A635" s="201"/>
      <c r="B635" s="149"/>
      <c r="C635" s="202"/>
      <c r="E635" s="149"/>
      <c r="F635" s="203"/>
      <c r="G635" s="204"/>
      <c r="H635" s="205"/>
      <c r="I635" s="204"/>
      <c r="J635" s="204"/>
      <c r="K635" s="204"/>
      <c r="L635" s="204"/>
    </row>
    <row r="636" spans="1:12" s="151" customFormat="1" ht="12.75">
      <c r="A636" s="201"/>
      <c r="B636" s="149"/>
      <c r="C636" s="202"/>
      <c r="E636" s="149"/>
      <c r="F636" s="203"/>
      <c r="G636" s="204"/>
      <c r="H636" s="205"/>
      <c r="I636" s="204"/>
      <c r="J636" s="204"/>
      <c r="K636" s="204"/>
      <c r="L636" s="204"/>
    </row>
    <row r="637" spans="1:12" s="151" customFormat="1" ht="18.75">
      <c r="A637" s="201"/>
      <c r="B637" s="214"/>
      <c r="C637" s="202"/>
      <c r="E637" s="149"/>
      <c r="F637" s="203"/>
      <c r="G637" s="204"/>
      <c r="H637" s="205"/>
      <c r="I637" s="204"/>
      <c r="J637" s="204"/>
      <c r="K637" s="204"/>
      <c r="L637" s="204"/>
    </row>
    <row r="638" spans="1:12" s="151" customFormat="1" ht="12.75">
      <c r="A638" s="201"/>
      <c r="B638" s="149"/>
      <c r="C638" s="202"/>
      <c r="E638" s="149"/>
      <c r="F638" s="203"/>
      <c r="G638" s="204"/>
      <c r="H638" s="205"/>
      <c r="I638" s="204"/>
      <c r="J638" s="204"/>
      <c r="K638" s="204"/>
      <c r="L638" s="204"/>
    </row>
    <row r="639" spans="1:12" s="151" customFormat="1" ht="12.75">
      <c r="A639" s="201"/>
      <c r="B639" s="149"/>
      <c r="C639" s="202"/>
      <c r="E639" s="149"/>
      <c r="F639" s="203"/>
      <c r="G639" s="204"/>
      <c r="H639" s="205"/>
      <c r="I639" s="204"/>
      <c r="J639" s="204"/>
      <c r="K639" s="204"/>
      <c r="L639" s="204"/>
    </row>
    <row r="640" spans="1:12" s="151" customFormat="1" ht="12.75">
      <c r="A640" s="201"/>
      <c r="B640" s="149"/>
      <c r="C640" s="202"/>
      <c r="E640" s="149"/>
      <c r="F640" s="203"/>
      <c r="G640" s="204"/>
      <c r="H640" s="205"/>
      <c r="I640" s="204"/>
      <c r="J640" s="204"/>
      <c r="K640" s="204"/>
      <c r="L640" s="204"/>
    </row>
    <row r="641" spans="1:12" s="151" customFormat="1" ht="12.75">
      <c r="A641" s="201"/>
      <c r="B641" s="149"/>
      <c r="C641" s="202"/>
      <c r="E641" s="149"/>
      <c r="F641" s="203"/>
      <c r="G641" s="204"/>
      <c r="H641" s="205"/>
      <c r="I641" s="204"/>
      <c r="J641" s="204"/>
      <c r="K641" s="204"/>
      <c r="L641" s="204"/>
    </row>
    <row r="642" spans="1:12" s="151" customFormat="1" ht="12.75">
      <c r="A642" s="201"/>
      <c r="B642" s="149"/>
      <c r="C642" s="202"/>
      <c r="E642" s="149"/>
      <c r="F642" s="203"/>
      <c r="G642" s="204"/>
      <c r="H642" s="205"/>
      <c r="I642" s="204"/>
      <c r="J642" s="204"/>
      <c r="K642" s="204"/>
      <c r="L642" s="204"/>
    </row>
    <row r="643" spans="1:12" s="151" customFormat="1" ht="12.75">
      <c r="A643" s="201"/>
      <c r="B643" s="149"/>
      <c r="C643" s="202"/>
      <c r="E643" s="149"/>
      <c r="F643" s="203"/>
      <c r="G643" s="204"/>
      <c r="H643" s="205"/>
      <c r="I643" s="204"/>
      <c r="J643" s="204"/>
      <c r="K643" s="204"/>
      <c r="L643" s="204"/>
    </row>
    <row r="644" spans="1:12" s="151" customFormat="1" ht="12.75">
      <c r="A644" s="201"/>
      <c r="B644" s="149"/>
      <c r="C644" s="202"/>
      <c r="E644" s="149"/>
      <c r="F644" s="203"/>
      <c r="G644" s="204"/>
      <c r="H644" s="205"/>
      <c r="I644" s="204"/>
      <c r="J644" s="204"/>
      <c r="K644" s="204"/>
      <c r="L644" s="204"/>
    </row>
    <row r="645" spans="1:12" s="151" customFormat="1" ht="12.75">
      <c r="A645" s="201"/>
      <c r="B645" s="149"/>
      <c r="C645" s="202"/>
      <c r="E645" s="149"/>
      <c r="F645" s="203"/>
      <c r="G645" s="204"/>
      <c r="H645" s="205"/>
      <c r="I645" s="204"/>
      <c r="J645" s="204"/>
      <c r="K645" s="204"/>
      <c r="L645" s="204"/>
    </row>
    <row r="646" spans="1:12" s="151" customFormat="1" ht="12.75">
      <c r="A646" s="201"/>
      <c r="B646" s="149"/>
      <c r="C646" s="202"/>
      <c r="E646" s="149"/>
      <c r="F646" s="203"/>
      <c r="G646" s="204"/>
      <c r="H646" s="205"/>
      <c r="I646" s="204"/>
      <c r="J646" s="204"/>
      <c r="K646" s="204"/>
      <c r="L646" s="204"/>
    </row>
    <row r="647" spans="1:12" s="151" customFormat="1" ht="12.75">
      <c r="A647" s="201"/>
      <c r="B647" s="149"/>
      <c r="C647" s="202"/>
      <c r="E647" s="149"/>
      <c r="F647" s="203"/>
      <c r="G647" s="204"/>
      <c r="H647" s="205"/>
      <c r="I647" s="204"/>
      <c r="J647" s="204"/>
      <c r="K647" s="204"/>
      <c r="L647" s="204"/>
    </row>
    <row r="648" spans="1:12" s="151" customFormat="1" ht="12.75">
      <c r="A648" s="201"/>
      <c r="B648" s="149"/>
      <c r="C648" s="202"/>
      <c r="E648" s="149"/>
      <c r="F648" s="203"/>
      <c r="G648" s="204"/>
      <c r="H648" s="205"/>
      <c r="I648" s="204"/>
      <c r="J648" s="204"/>
      <c r="K648" s="204"/>
      <c r="L648" s="204"/>
    </row>
    <row r="649" spans="1:12" s="151" customFormat="1" ht="12.75">
      <c r="A649" s="201"/>
      <c r="B649" s="149"/>
      <c r="C649" s="202"/>
      <c r="E649" s="149"/>
      <c r="F649" s="203"/>
      <c r="G649" s="204"/>
      <c r="H649" s="205"/>
      <c r="I649" s="204"/>
      <c r="J649" s="204"/>
      <c r="K649" s="204"/>
      <c r="L649" s="204"/>
    </row>
    <row r="650" spans="1:12" s="151" customFormat="1" ht="12.75">
      <c r="A650" s="201"/>
      <c r="B650" s="149"/>
      <c r="C650" s="202"/>
      <c r="E650" s="149"/>
      <c r="F650" s="203"/>
      <c r="G650" s="204"/>
      <c r="H650" s="205"/>
      <c r="I650" s="204"/>
      <c r="J650" s="204"/>
      <c r="K650" s="204"/>
      <c r="L650" s="204"/>
    </row>
    <row r="651" spans="1:12" s="151" customFormat="1" ht="12.75">
      <c r="A651" s="201"/>
      <c r="B651" s="149"/>
      <c r="C651" s="202"/>
      <c r="E651" s="149"/>
      <c r="F651" s="203"/>
      <c r="G651" s="204"/>
      <c r="H651" s="205"/>
      <c r="I651" s="204"/>
      <c r="J651" s="204"/>
      <c r="K651" s="204"/>
      <c r="L651" s="204"/>
    </row>
    <row r="652" spans="1:12" s="151" customFormat="1" ht="12.75">
      <c r="A652" s="201"/>
      <c r="B652" s="149"/>
      <c r="C652" s="202"/>
      <c r="E652" s="149"/>
      <c r="F652" s="203"/>
      <c r="G652" s="204"/>
      <c r="H652" s="205"/>
      <c r="I652" s="204"/>
      <c r="J652" s="204"/>
      <c r="K652" s="204"/>
      <c r="L652" s="204"/>
    </row>
    <row r="653" spans="1:12" s="151" customFormat="1" ht="12.75">
      <c r="A653" s="201"/>
      <c r="B653" s="149"/>
      <c r="C653" s="202"/>
      <c r="E653" s="149"/>
      <c r="F653" s="203"/>
      <c r="G653" s="204"/>
      <c r="H653" s="205"/>
      <c r="I653" s="204"/>
      <c r="J653" s="204"/>
      <c r="K653" s="204"/>
      <c r="L653" s="204"/>
    </row>
    <row r="654" spans="1:12" s="151" customFormat="1" ht="12.75">
      <c r="A654" s="201"/>
      <c r="B654" s="149"/>
      <c r="C654" s="202"/>
      <c r="E654" s="149"/>
      <c r="F654" s="203"/>
      <c r="G654" s="204"/>
      <c r="H654" s="205"/>
      <c r="I654" s="204"/>
      <c r="J654" s="204"/>
      <c r="K654" s="204"/>
      <c r="L654" s="204"/>
    </row>
    <row r="655" spans="1:12" s="151" customFormat="1" ht="12.75">
      <c r="A655" s="201"/>
      <c r="B655" s="149"/>
      <c r="C655" s="202"/>
      <c r="E655" s="149"/>
      <c r="F655" s="203"/>
      <c r="G655" s="204"/>
      <c r="H655" s="205"/>
      <c r="I655" s="204"/>
      <c r="J655" s="204"/>
      <c r="K655" s="204"/>
      <c r="L655" s="204"/>
    </row>
    <row r="656" spans="1:12" s="151" customFormat="1" ht="12.75">
      <c r="A656" s="201"/>
      <c r="B656" s="149"/>
      <c r="C656" s="202"/>
      <c r="E656" s="149"/>
      <c r="F656" s="203"/>
      <c r="G656" s="204"/>
      <c r="H656" s="205"/>
      <c r="I656" s="204"/>
      <c r="J656" s="204"/>
      <c r="K656" s="204"/>
      <c r="L656" s="204"/>
    </row>
    <row r="657" spans="1:12" s="151" customFormat="1" ht="12.75">
      <c r="A657" s="201"/>
      <c r="B657" s="149"/>
      <c r="C657" s="202"/>
      <c r="E657" s="149"/>
      <c r="F657" s="203"/>
      <c r="G657" s="204"/>
      <c r="H657" s="205"/>
      <c r="I657" s="204"/>
      <c r="J657" s="204"/>
      <c r="K657" s="204"/>
      <c r="L657" s="204"/>
    </row>
    <row r="658" spans="1:12" s="151" customFormat="1" ht="12.75">
      <c r="A658" s="201"/>
      <c r="B658" s="149"/>
      <c r="C658" s="202"/>
      <c r="E658" s="149"/>
      <c r="F658" s="203"/>
      <c r="G658" s="204"/>
      <c r="H658" s="205"/>
      <c r="I658" s="204"/>
      <c r="J658" s="204"/>
      <c r="K658" s="204"/>
      <c r="L658" s="204"/>
    </row>
    <row r="659" spans="1:12" s="151" customFormat="1" ht="12.75">
      <c r="A659" s="201"/>
      <c r="B659" s="149"/>
      <c r="C659" s="202"/>
      <c r="E659" s="149"/>
      <c r="F659" s="203"/>
      <c r="G659" s="204"/>
      <c r="H659" s="205"/>
      <c r="I659" s="204"/>
      <c r="J659" s="204"/>
      <c r="K659" s="204"/>
      <c r="L659" s="204"/>
    </row>
    <row r="660" spans="1:12" s="151" customFormat="1" ht="12.75">
      <c r="A660" s="201"/>
      <c r="B660" s="149"/>
      <c r="C660" s="202"/>
      <c r="E660" s="149"/>
      <c r="F660" s="203"/>
      <c r="G660" s="204"/>
      <c r="H660" s="205"/>
      <c r="I660" s="204"/>
      <c r="J660" s="204"/>
      <c r="K660" s="204"/>
      <c r="L660" s="204"/>
    </row>
    <row r="661" spans="1:12" s="151" customFormat="1" ht="12.75">
      <c r="A661" s="201"/>
      <c r="B661" s="149"/>
      <c r="C661" s="202"/>
      <c r="E661" s="149"/>
      <c r="F661" s="203"/>
      <c r="G661" s="204"/>
      <c r="H661" s="205"/>
      <c r="I661" s="204"/>
      <c r="J661" s="204"/>
      <c r="K661" s="204"/>
      <c r="L661" s="204"/>
    </row>
    <row r="662" spans="1:12" s="151" customFormat="1" ht="12.75">
      <c r="A662" s="201"/>
      <c r="B662" s="149"/>
      <c r="C662" s="202"/>
      <c r="E662" s="149"/>
      <c r="F662" s="203"/>
      <c r="G662" s="204"/>
      <c r="H662" s="205"/>
      <c r="I662" s="204"/>
      <c r="J662" s="204"/>
      <c r="K662" s="204"/>
      <c r="L662" s="204"/>
    </row>
    <row r="663" spans="1:12" s="151" customFormat="1" ht="12.75">
      <c r="A663" s="201"/>
      <c r="B663" s="149"/>
      <c r="C663" s="202"/>
      <c r="E663" s="149"/>
      <c r="F663" s="203"/>
      <c r="G663" s="204"/>
      <c r="H663" s="205"/>
      <c r="I663" s="204"/>
      <c r="J663" s="204"/>
      <c r="K663" s="204"/>
      <c r="L663" s="204"/>
    </row>
    <row r="664" spans="1:12" s="151" customFormat="1" ht="12.75">
      <c r="A664" s="201"/>
      <c r="B664" s="149"/>
      <c r="C664" s="202"/>
      <c r="E664" s="149"/>
      <c r="F664" s="203"/>
      <c r="G664" s="204"/>
      <c r="H664" s="205"/>
      <c r="I664" s="204"/>
      <c r="J664" s="204"/>
      <c r="K664" s="204"/>
      <c r="L664" s="204"/>
    </row>
    <row r="665" spans="1:12" s="151" customFormat="1" ht="12.75">
      <c r="A665" s="201"/>
      <c r="B665" s="149"/>
      <c r="C665" s="202"/>
      <c r="E665" s="149"/>
      <c r="F665" s="203"/>
      <c r="G665" s="204"/>
      <c r="H665" s="205"/>
      <c r="I665" s="204"/>
      <c r="J665" s="204"/>
      <c r="K665" s="204"/>
      <c r="L665" s="204"/>
    </row>
    <row r="666" spans="1:12" s="151" customFormat="1" ht="12.75">
      <c r="A666" s="201"/>
      <c r="B666" s="149"/>
      <c r="C666" s="202"/>
      <c r="E666" s="149"/>
      <c r="F666" s="203"/>
      <c r="G666" s="204"/>
      <c r="H666" s="205"/>
      <c r="I666" s="204"/>
      <c r="J666" s="204"/>
      <c r="K666" s="204"/>
      <c r="L666" s="204"/>
    </row>
    <row r="667" spans="1:12" s="151" customFormat="1" ht="12.75">
      <c r="A667" s="201"/>
      <c r="B667" s="149"/>
      <c r="C667" s="202"/>
      <c r="E667" s="149"/>
      <c r="F667" s="203"/>
      <c r="G667" s="204"/>
      <c r="H667" s="205"/>
      <c r="I667" s="204"/>
      <c r="J667" s="204"/>
      <c r="K667" s="204"/>
      <c r="L667" s="204"/>
    </row>
    <row r="668" spans="1:12" s="151" customFormat="1" ht="12.75">
      <c r="A668" s="201"/>
      <c r="B668" s="149"/>
      <c r="C668" s="202"/>
      <c r="E668" s="149"/>
      <c r="F668" s="203"/>
      <c r="G668" s="204"/>
      <c r="H668" s="205"/>
      <c r="I668" s="204"/>
      <c r="J668" s="204"/>
      <c r="K668" s="204"/>
      <c r="L668" s="204"/>
    </row>
    <row r="669" spans="1:12" s="151" customFormat="1" ht="12.75">
      <c r="A669" s="201"/>
      <c r="B669" s="149"/>
      <c r="C669" s="202"/>
      <c r="E669" s="149"/>
      <c r="F669" s="203"/>
      <c r="G669" s="204"/>
      <c r="H669" s="205"/>
      <c r="I669" s="204"/>
      <c r="J669" s="204"/>
      <c r="K669" s="204"/>
      <c r="L669" s="204"/>
    </row>
    <row r="670" spans="1:12" s="151" customFormat="1" ht="12.75">
      <c r="A670" s="201"/>
      <c r="B670" s="149"/>
      <c r="C670" s="202"/>
      <c r="E670" s="149"/>
      <c r="F670" s="203"/>
      <c r="G670" s="204"/>
      <c r="H670" s="205"/>
      <c r="I670" s="204"/>
      <c r="J670" s="204"/>
      <c r="K670" s="204"/>
      <c r="L670" s="204"/>
    </row>
    <row r="671" spans="1:12" s="151" customFormat="1" ht="12.75">
      <c r="A671" s="201"/>
      <c r="B671" s="149"/>
      <c r="C671" s="202"/>
      <c r="E671" s="149"/>
      <c r="F671" s="203"/>
      <c r="G671" s="204"/>
      <c r="H671" s="205"/>
      <c r="I671" s="204"/>
      <c r="J671" s="204"/>
      <c r="K671" s="204"/>
      <c r="L671" s="204"/>
    </row>
    <row r="672" spans="1:12" s="151" customFormat="1" ht="12.75">
      <c r="A672" s="201"/>
      <c r="B672" s="149"/>
      <c r="C672" s="202"/>
      <c r="E672" s="149"/>
      <c r="F672" s="203"/>
      <c r="G672" s="204"/>
      <c r="H672" s="205"/>
      <c r="I672" s="204"/>
      <c r="J672" s="204"/>
      <c r="K672" s="204"/>
      <c r="L672" s="204"/>
    </row>
    <row r="673" spans="1:12" s="151" customFormat="1" ht="12.75">
      <c r="A673" s="201"/>
      <c r="B673" s="149"/>
      <c r="C673" s="202"/>
      <c r="E673" s="149"/>
      <c r="F673" s="203"/>
      <c r="G673" s="204"/>
      <c r="H673" s="205"/>
      <c r="I673" s="204"/>
      <c r="J673" s="204"/>
      <c r="K673" s="204"/>
      <c r="L673" s="204"/>
    </row>
    <row r="674" spans="1:12" s="151" customFormat="1" ht="12.75">
      <c r="A674" s="201"/>
      <c r="B674" s="149"/>
      <c r="C674" s="202"/>
      <c r="E674" s="149"/>
      <c r="F674" s="203"/>
      <c r="G674" s="204"/>
      <c r="H674" s="205"/>
      <c r="I674" s="204"/>
      <c r="J674" s="204"/>
      <c r="K674" s="204"/>
      <c r="L674" s="204"/>
    </row>
    <row r="675" spans="1:12" s="151" customFormat="1" ht="12.75">
      <c r="A675" s="201"/>
      <c r="B675" s="149"/>
      <c r="C675" s="202"/>
      <c r="E675" s="149"/>
      <c r="F675" s="203"/>
      <c r="G675" s="204"/>
      <c r="H675" s="205"/>
      <c r="I675" s="204"/>
      <c r="J675" s="204"/>
      <c r="K675" s="204"/>
      <c r="L675" s="204"/>
    </row>
    <row r="676" spans="1:12" s="151" customFormat="1" ht="12.75">
      <c r="A676" s="201"/>
      <c r="B676" s="149"/>
      <c r="C676" s="202"/>
      <c r="E676" s="149"/>
      <c r="F676" s="203"/>
      <c r="G676" s="204"/>
      <c r="H676" s="205"/>
      <c r="I676" s="204"/>
      <c r="J676" s="204"/>
      <c r="K676" s="204"/>
      <c r="L676" s="204"/>
    </row>
    <row r="677" spans="1:12" s="151" customFormat="1" ht="12.75">
      <c r="A677" s="201"/>
      <c r="B677" s="149"/>
      <c r="C677" s="202"/>
      <c r="E677" s="149"/>
      <c r="F677" s="203"/>
      <c r="G677" s="204"/>
      <c r="H677" s="205"/>
      <c r="I677" s="204"/>
      <c r="J677" s="204"/>
      <c r="K677" s="204"/>
      <c r="L677" s="204"/>
    </row>
    <row r="678" spans="1:12" s="151" customFormat="1" ht="12.75">
      <c r="A678" s="201"/>
      <c r="B678" s="149"/>
      <c r="C678" s="202"/>
      <c r="E678" s="149"/>
      <c r="F678" s="203"/>
      <c r="G678" s="204"/>
      <c r="H678" s="205"/>
      <c r="I678" s="204"/>
      <c r="J678" s="204"/>
      <c r="K678" s="204"/>
      <c r="L678" s="204"/>
    </row>
    <row r="679" spans="1:12" s="151" customFormat="1" ht="12.75">
      <c r="A679" s="201"/>
      <c r="B679" s="149"/>
      <c r="C679" s="202"/>
      <c r="E679" s="149"/>
      <c r="F679" s="203"/>
      <c r="G679" s="204"/>
      <c r="H679" s="205"/>
      <c r="I679" s="204"/>
      <c r="J679" s="204"/>
      <c r="K679" s="204"/>
      <c r="L679" s="204"/>
    </row>
    <row r="680" spans="1:12" s="151" customFormat="1" ht="12.75">
      <c r="A680" s="201"/>
      <c r="B680" s="149"/>
      <c r="C680" s="202"/>
      <c r="E680" s="149"/>
      <c r="F680" s="203"/>
      <c r="G680" s="204"/>
      <c r="H680" s="205"/>
      <c r="I680" s="204"/>
      <c r="J680" s="204"/>
      <c r="K680" s="204"/>
      <c r="L680" s="204"/>
    </row>
    <row r="681" spans="1:12" s="151" customFormat="1" ht="12.75">
      <c r="A681" s="201"/>
      <c r="B681" s="149"/>
      <c r="C681" s="202"/>
      <c r="E681" s="149"/>
      <c r="F681" s="203"/>
      <c r="G681" s="204"/>
      <c r="H681" s="205"/>
      <c r="I681" s="204"/>
      <c r="J681" s="204"/>
      <c r="K681" s="204"/>
      <c r="L681" s="204"/>
    </row>
    <row r="682" spans="1:12" s="151" customFormat="1" ht="12.75">
      <c r="A682" s="201"/>
      <c r="B682" s="149"/>
      <c r="C682" s="202"/>
      <c r="E682" s="149"/>
      <c r="F682" s="203"/>
      <c r="G682" s="204"/>
      <c r="H682" s="205"/>
      <c r="I682" s="204"/>
      <c r="J682" s="204"/>
      <c r="K682" s="204"/>
      <c r="L682" s="204"/>
    </row>
    <row r="683" spans="1:12" s="151" customFormat="1" ht="12.75">
      <c r="A683" s="201"/>
      <c r="B683" s="149"/>
      <c r="C683" s="202"/>
      <c r="E683" s="149"/>
      <c r="F683" s="203"/>
      <c r="G683" s="204"/>
      <c r="H683" s="205"/>
      <c r="I683" s="204"/>
      <c r="J683" s="204"/>
      <c r="K683" s="204"/>
      <c r="L683" s="204"/>
    </row>
    <row r="684" spans="1:12" s="151" customFormat="1" ht="12.75">
      <c r="A684" s="201"/>
      <c r="B684" s="149"/>
      <c r="C684" s="202"/>
      <c r="E684" s="149"/>
      <c r="F684" s="203"/>
      <c r="G684" s="204"/>
      <c r="H684" s="205"/>
      <c r="I684" s="204"/>
      <c r="J684" s="204"/>
      <c r="K684" s="204"/>
      <c r="L684" s="204"/>
    </row>
    <row r="685" spans="1:12" s="151" customFormat="1" ht="12.75">
      <c r="A685" s="201"/>
      <c r="B685" s="149"/>
      <c r="C685" s="202"/>
      <c r="E685" s="149"/>
      <c r="F685" s="203"/>
      <c r="G685" s="204"/>
      <c r="H685" s="205"/>
      <c r="I685" s="204"/>
      <c r="J685" s="204"/>
      <c r="K685" s="204"/>
      <c r="L685" s="204"/>
    </row>
    <row r="686" spans="1:12" s="151" customFormat="1" ht="12.75">
      <c r="A686" s="201"/>
      <c r="B686" s="149"/>
      <c r="C686" s="202"/>
      <c r="E686" s="149"/>
      <c r="F686" s="203"/>
      <c r="G686" s="204"/>
      <c r="H686" s="205"/>
      <c r="I686" s="204"/>
      <c r="J686" s="204"/>
      <c r="K686" s="204"/>
      <c r="L686" s="204"/>
    </row>
    <row r="687" spans="1:12" s="151" customFormat="1" ht="12.75">
      <c r="A687" s="201"/>
      <c r="B687" s="149"/>
      <c r="C687" s="202"/>
      <c r="E687" s="149"/>
      <c r="F687" s="203"/>
      <c r="G687" s="204"/>
      <c r="H687" s="205"/>
      <c r="I687" s="204"/>
      <c r="J687" s="204"/>
      <c r="K687" s="204"/>
      <c r="L687" s="204"/>
    </row>
    <row r="688" spans="1:12" s="151" customFormat="1" ht="12.75">
      <c r="A688" s="201"/>
      <c r="B688" s="149"/>
      <c r="C688" s="202"/>
      <c r="E688" s="149"/>
      <c r="F688" s="203"/>
      <c r="G688" s="204"/>
      <c r="H688" s="205"/>
      <c r="I688" s="204"/>
      <c r="J688" s="204"/>
      <c r="K688" s="204"/>
      <c r="L688" s="204"/>
    </row>
    <row r="689" spans="1:12" s="151" customFormat="1" ht="12.75">
      <c r="A689" s="201"/>
      <c r="B689" s="149"/>
      <c r="C689" s="202"/>
      <c r="E689" s="149"/>
      <c r="F689" s="203"/>
      <c r="G689" s="204"/>
      <c r="H689" s="205"/>
      <c r="I689" s="204"/>
      <c r="J689" s="204"/>
      <c r="K689" s="204"/>
      <c r="L689" s="204"/>
    </row>
    <row r="690" spans="1:12" s="151" customFormat="1" ht="12.75">
      <c r="A690" s="201"/>
      <c r="B690" s="149"/>
      <c r="C690" s="202"/>
      <c r="E690" s="149"/>
      <c r="F690" s="203"/>
      <c r="G690" s="204"/>
      <c r="H690" s="205"/>
      <c r="I690" s="204"/>
      <c r="J690" s="204"/>
      <c r="K690" s="204"/>
      <c r="L690" s="204"/>
    </row>
    <row r="691" spans="1:12" s="151" customFormat="1" ht="12.75">
      <c r="A691" s="201"/>
      <c r="B691" s="149"/>
      <c r="C691" s="202"/>
      <c r="E691" s="149"/>
      <c r="F691" s="203"/>
      <c r="G691" s="204"/>
      <c r="H691" s="205"/>
      <c r="I691" s="204"/>
      <c r="J691" s="204"/>
      <c r="K691" s="204"/>
      <c r="L691" s="204"/>
    </row>
    <row r="692" spans="1:12" s="151" customFormat="1" ht="12.75">
      <c r="A692" s="201"/>
      <c r="B692" s="149"/>
      <c r="C692" s="202"/>
      <c r="E692" s="149"/>
      <c r="F692" s="203"/>
      <c r="G692" s="204"/>
      <c r="H692" s="205"/>
      <c r="I692" s="204"/>
      <c r="J692" s="204"/>
      <c r="K692" s="204"/>
      <c r="L692" s="204"/>
    </row>
    <row r="693" spans="1:12" s="151" customFormat="1" ht="12.75">
      <c r="A693" s="201"/>
      <c r="B693" s="149"/>
      <c r="C693" s="202"/>
      <c r="E693" s="149"/>
      <c r="F693" s="203"/>
      <c r="G693" s="204"/>
      <c r="H693" s="205"/>
      <c r="I693" s="204"/>
      <c r="J693" s="204"/>
      <c r="K693" s="204"/>
      <c r="L693" s="204"/>
    </row>
    <row r="694" spans="1:12" s="151" customFormat="1" ht="12.75">
      <c r="A694" s="201"/>
      <c r="B694" s="149"/>
      <c r="C694" s="202"/>
      <c r="E694" s="149"/>
      <c r="F694" s="203"/>
      <c r="G694" s="204"/>
      <c r="H694" s="205"/>
      <c r="I694" s="204"/>
      <c r="J694" s="204"/>
      <c r="K694" s="204"/>
      <c r="L694" s="204"/>
    </row>
    <row r="695" spans="1:12" s="151" customFormat="1" ht="12.75">
      <c r="A695" s="201"/>
      <c r="B695" s="149"/>
      <c r="C695" s="202"/>
      <c r="E695" s="149"/>
      <c r="F695" s="203"/>
      <c r="G695" s="204"/>
      <c r="H695" s="205"/>
      <c r="I695" s="204"/>
      <c r="J695" s="204"/>
      <c r="K695" s="204"/>
      <c r="L695" s="204"/>
    </row>
    <row r="696" spans="1:12" s="151" customFormat="1" ht="12.75">
      <c r="A696" s="201"/>
      <c r="B696" s="149"/>
      <c r="C696" s="202"/>
      <c r="E696" s="149"/>
      <c r="F696" s="203"/>
      <c r="G696" s="204"/>
      <c r="H696" s="205"/>
      <c r="I696" s="204"/>
      <c r="J696" s="204"/>
      <c r="K696" s="204"/>
      <c r="L696" s="204"/>
    </row>
    <row r="697" spans="1:12" s="151" customFormat="1" ht="12.75">
      <c r="A697" s="201"/>
      <c r="B697" s="149"/>
      <c r="C697" s="202"/>
      <c r="E697" s="149"/>
      <c r="F697" s="203"/>
      <c r="G697" s="204"/>
      <c r="H697" s="205"/>
      <c r="I697" s="204"/>
      <c r="J697" s="204"/>
      <c r="K697" s="204"/>
      <c r="L697" s="204"/>
    </row>
    <row r="698" spans="1:12" s="151" customFormat="1" ht="12.75">
      <c r="A698" s="201"/>
      <c r="B698" s="149"/>
      <c r="C698" s="202"/>
      <c r="E698" s="149"/>
      <c r="F698" s="203"/>
      <c r="G698" s="204"/>
      <c r="H698" s="205"/>
      <c r="I698" s="204"/>
      <c r="J698" s="204"/>
      <c r="K698" s="204"/>
      <c r="L698" s="204"/>
    </row>
    <row r="699" spans="1:12" s="151" customFormat="1" ht="12.75">
      <c r="A699" s="201"/>
      <c r="B699" s="149"/>
      <c r="C699" s="202"/>
      <c r="E699" s="149"/>
      <c r="F699" s="203"/>
      <c r="G699" s="204"/>
      <c r="H699" s="205"/>
      <c r="I699" s="204"/>
      <c r="J699" s="204"/>
      <c r="K699" s="204"/>
      <c r="L699" s="204"/>
    </row>
    <row r="700" spans="1:12" s="151" customFormat="1" ht="12.75">
      <c r="A700" s="201"/>
      <c r="B700" s="149"/>
      <c r="C700" s="202"/>
      <c r="E700" s="149"/>
      <c r="F700" s="203"/>
      <c r="G700" s="204"/>
      <c r="H700" s="205"/>
      <c r="I700" s="204"/>
      <c r="J700" s="204"/>
      <c r="K700" s="204"/>
      <c r="L700" s="204"/>
    </row>
    <row r="701" spans="1:12" s="151" customFormat="1" ht="12.75">
      <c r="A701" s="201"/>
      <c r="B701" s="149"/>
      <c r="C701" s="202"/>
      <c r="E701" s="149"/>
      <c r="F701" s="203"/>
      <c r="G701" s="204"/>
      <c r="H701" s="205"/>
      <c r="I701" s="204"/>
      <c r="J701" s="204"/>
      <c r="K701" s="204"/>
      <c r="L701" s="204"/>
    </row>
    <row r="702" spans="1:12" s="151" customFormat="1" ht="12.75">
      <c r="A702" s="201"/>
      <c r="B702" s="149"/>
      <c r="C702" s="202"/>
      <c r="E702" s="149"/>
      <c r="F702" s="203"/>
      <c r="G702" s="204"/>
      <c r="H702" s="205"/>
      <c r="I702" s="204"/>
      <c r="J702" s="204"/>
      <c r="K702" s="204"/>
      <c r="L702" s="204"/>
    </row>
    <row r="703" spans="1:12" s="151" customFormat="1" ht="12.75">
      <c r="A703" s="201"/>
      <c r="B703" s="149"/>
      <c r="C703" s="202"/>
      <c r="E703" s="149"/>
      <c r="F703" s="203"/>
      <c r="G703" s="204"/>
      <c r="H703" s="205"/>
      <c r="I703" s="204"/>
      <c r="J703" s="204"/>
      <c r="K703" s="204"/>
      <c r="L703" s="204"/>
    </row>
    <row r="704" spans="1:12" s="151" customFormat="1" ht="12.75">
      <c r="A704" s="201"/>
      <c r="B704" s="149"/>
      <c r="C704" s="202"/>
      <c r="E704" s="149"/>
      <c r="F704" s="203"/>
      <c r="G704" s="204"/>
      <c r="H704" s="205"/>
      <c r="I704" s="204"/>
      <c r="J704" s="204"/>
      <c r="K704" s="204"/>
      <c r="L704" s="204"/>
    </row>
    <row r="705" spans="1:12" s="151" customFormat="1" ht="12.75">
      <c r="A705" s="201"/>
      <c r="B705" s="149"/>
      <c r="C705" s="202"/>
      <c r="E705" s="149"/>
      <c r="F705" s="203"/>
      <c r="G705" s="204"/>
      <c r="H705" s="205"/>
      <c r="I705" s="204"/>
      <c r="J705" s="204"/>
      <c r="K705" s="204"/>
      <c r="L705" s="204"/>
    </row>
    <row r="706" spans="1:12" s="151" customFormat="1" ht="12.75">
      <c r="A706" s="201"/>
      <c r="B706" s="149"/>
      <c r="C706" s="202"/>
      <c r="E706" s="149"/>
      <c r="F706" s="203"/>
      <c r="G706" s="204"/>
      <c r="H706" s="205"/>
      <c r="I706" s="204"/>
      <c r="J706" s="204"/>
      <c r="K706" s="204"/>
      <c r="L706" s="204"/>
    </row>
    <row r="707" spans="1:12" s="151" customFormat="1" ht="12.75">
      <c r="A707" s="201"/>
      <c r="B707" s="149"/>
      <c r="C707" s="202"/>
      <c r="E707" s="149"/>
      <c r="F707" s="203"/>
      <c r="G707" s="204"/>
      <c r="H707" s="205"/>
      <c r="I707" s="204"/>
      <c r="J707" s="204"/>
      <c r="K707" s="204"/>
      <c r="L707" s="204"/>
    </row>
    <row r="708" spans="1:12" s="151" customFormat="1" ht="12.75">
      <c r="A708" s="201"/>
      <c r="B708" s="149"/>
      <c r="C708" s="202"/>
      <c r="E708" s="149"/>
      <c r="F708" s="203"/>
      <c r="G708" s="204"/>
      <c r="H708" s="205"/>
      <c r="I708" s="204"/>
      <c r="J708" s="204"/>
      <c r="K708" s="204"/>
      <c r="L708" s="204"/>
    </row>
    <row r="709" spans="1:12" s="151" customFormat="1" ht="12.75">
      <c r="A709" s="201"/>
      <c r="B709" s="149"/>
      <c r="C709" s="202"/>
      <c r="E709" s="149"/>
      <c r="F709" s="203"/>
      <c r="G709" s="204"/>
      <c r="H709" s="205"/>
      <c r="I709" s="204"/>
      <c r="J709" s="204"/>
      <c r="K709" s="204"/>
      <c r="L709" s="204"/>
    </row>
    <row r="710" spans="1:12" s="151" customFormat="1" ht="12.75">
      <c r="A710" s="201"/>
      <c r="B710" s="149"/>
      <c r="C710" s="202"/>
      <c r="E710" s="149"/>
      <c r="F710" s="203"/>
      <c r="G710" s="204"/>
      <c r="H710" s="205"/>
      <c r="I710" s="204"/>
      <c r="J710" s="204"/>
      <c r="K710" s="204"/>
      <c r="L710" s="204"/>
    </row>
    <row r="711" spans="1:12" s="151" customFormat="1" ht="12.75">
      <c r="A711" s="201"/>
      <c r="B711" s="149"/>
      <c r="C711" s="202"/>
      <c r="E711" s="149"/>
      <c r="F711" s="203"/>
      <c r="G711" s="204"/>
      <c r="H711" s="205"/>
      <c r="I711" s="204"/>
      <c r="J711" s="204"/>
      <c r="K711" s="204"/>
      <c r="L711" s="204"/>
    </row>
    <row r="712" spans="1:12" s="151" customFormat="1" ht="12.75">
      <c r="A712" s="201"/>
      <c r="B712" s="149"/>
      <c r="C712" s="202"/>
      <c r="E712" s="149"/>
      <c r="F712" s="203"/>
      <c r="G712" s="204"/>
      <c r="H712" s="205"/>
      <c r="I712" s="204"/>
      <c r="J712" s="204"/>
      <c r="K712" s="204"/>
      <c r="L712" s="204"/>
    </row>
    <row r="713" spans="1:12" s="151" customFormat="1" ht="12.75">
      <c r="A713" s="201"/>
      <c r="B713" s="149"/>
      <c r="C713" s="202"/>
      <c r="E713" s="149"/>
      <c r="F713" s="203"/>
      <c r="G713" s="204"/>
      <c r="H713" s="205"/>
      <c r="I713" s="204"/>
      <c r="J713" s="204"/>
      <c r="K713" s="204"/>
      <c r="L713" s="204"/>
    </row>
    <row r="714" spans="1:12" s="151" customFormat="1" ht="12.75">
      <c r="A714" s="201"/>
      <c r="B714" s="149"/>
      <c r="C714" s="202"/>
      <c r="E714" s="149"/>
      <c r="F714" s="203"/>
      <c r="G714" s="204"/>
      <c r="H714" s="205"/>
      <c r="I714" s="204"/>
      <c r="J714" s="204"/>
      <c r="K714" s="204"/>
      <c r="L714" s="204"/>
    </row>
    <row r="715" spans="1:12" s="151" customFormat="1" ht="12.75">
      <c r="A715" s="201"/>
      <c r="B715" s="149"/>
      <c r="C715" s="202"/>
      <c r="E715" s="149"/>
      <c r="F715" s="203"/>
      <c r="G715" s="204"/>
      <c r="H715" s="205"/>
      <c r="I715" s="204"/>
      <c r="J715" s="204"/>
      <c r="K715" s="204"/>
      <c r="L715" s="204"/>
    </row>
    <row r="716" spans="1:12" s="151" customFormat="1" ht="12.75">
      <c r="A716" s="201"/>
      <c r="B716" s="149"/>
      <c r="C716" s="202"/>
      <c r="E716" s="149"/>
      <c r="F716" s="203"/>
      <c r="G716" s="204"/>
      <c r="H716" s="205"/>
      <c r="I716" s="204"/>
      <c r="J716" s="204"/>
      <c r="K716" s="204"/>
      <c r="L716" s="204"/>
    </row>
    <row r="717" spans="1:12" s="151" customFormat="1" ht="12.75">
      <c r="A717" s="201"/>
      <c r="B717" s="149"/>
      <c r="C717" s="202"/>
      <c r="E717" s="149"/>
      <c r="F717" s="203"/>
      <c r="G717" s="204"/>
      <c r="H717" s="205"/>
      <c r="I717" s="204"/>
      <c r="J717" s="204"/>
      <c r="K717" s="204"/>
      <c r="L717" s="204"/>
    </row>
    <row r="718" spans="1:12" s="151" customFormat="1" ht="12.75">
      <c r="A718" s="201"/>
      <c r="B718" s="149"/>
      <c r="C718" s="202"/>
      <c r="E718" s="149"/>
      <c r="F718" s="203"/>
      <c r="G718" s="204"/>
      <c r="H718" s="205"/>
      <c r="I718" s="204"/>
      <c r="J718" s="204"/>
      <c r="K718" s="204"/>
      <c r="L718" s="204"/>
    </row>
    <row r="719" spans="1:12" s="151" customFormat="1" ht="12.75">
      <c r="A719" s="201"/>
      <c r="B719" s="149"/>
      <c r="C719" s="202"/>
      <c r="E719" s="149"/>
      <c r="F719" s="203"/>
      <c r="G719" s="204"/>
      <c r="H719" s="205"/>
      <c r="I719" s="204"/>
      <c r="J719" s="204"/>
      <c r="K719" s="204"/>
      <c r="L719" s="204"/>
    </row>
    <row r="720" spans="1:12" s="151" customFormat="1" ht="12.75">
      <c r="A720" s="201"/>
      <c r="B720" s="149"/>
      <c r="C720" s="202"/>
      <c r="E720" s="149"/>
      <c r="F720" s="203"/>
      <c r="G720" s="204"/>
      <c r="H720" s="205"/>
      <c r="I720" s="204"/>
      <c r="J720" s="204"/>
      <c r="K720" s="204"/>
      <c r="L720" s="204"/>
    </row>
    <row r="721" spans="1:12" s="151" customFormat="1" ht="12.75">
      <c r="A721" s="201"/>
      <c r="B721" s="149"/>
      <c r="C721" s="202"/>
      <c r="E721" s="149"/>
      <c r="F721" s="203"/>
      <c r="G721" s="204"/>
      <c r="H721" s="205"/>
      <c r="I721" s="204"/>
      <c r="J721" s="204"/>
      <c r="K721" s="204"/>
      <c r="L721" s="204"/>
    </row>
    <row r="722" spans="1:12" s="151" customFormat="1" ht="12.75">
      <c r="A722" s="201"/>
      <c r="B722" s="149"/>
      <c r="C722" s="202"/>
      <c r="E722" s="149"/>
      <c r="F722" s="203"/>
      <c r="G722" s="204"/>
      <c r="H722" s="205"/>
      <c r="I722" s="204"/>
      <c r="J722" s="204"/>
      <c r="K722" s="204"/>
      <c r="L722" s="204"/>
    </row>
    <row r="723" spans="1:12" s="151" customFormat="1" ht="12.75">
      <c r="A723" s="201"/>
      <c r="B723" s="149"/>
      <c r="C723" s="202"/>
      <c r="E723" s="149"/>
      <c r="F723" s="203"/>
      <c r="G723" s="204"/>
      <c r="H723" s="205"/>
      <c r="I723" s="204"/>
      <c r="J723" s="204"/>
      <c r="K723" s="204"/>
      <c r="L723" s="204"/>
    </row>
    <row r="724" spans="1:12" s="151" customFormat="1" ht="12.75">
      <c r="A724" s="201"/>
      <c r="B724" s="149"/>
      <c r="C724" s="202"/>
      <c r="E724" s="149"/>
      <c r="F724" s="203"/>
      <c r="G724" s="204"/>
      <c r="H724" s="205"/>
      <c r="I724" s="204"/>
      <c r="J724" s="204"/>
      <c r="K724" s="204"/>
      <c r="L724" s="204"/>
    </row>
    <row r="725" spans="1:12" s="151" customFormat="1" ht="12.75">
      <c r="A725" s="201"/>
      <c r="B725" s="149"/>
      <c r="C725" s="202"/>
      <c r="E725" s="149"/>
      <c r="F725" s="203"/>
      <c r="G725" s="204"/>
      <c r="H725" s="205"/>
      <c r="I725" s="204"/>
      <c r="J725" s="204"/>
      <c r="K725" s="204"/>
      <c r="L725" s="204"/>
    </row>
    <row r="726" spans="1:12" s="151" customFormat="1" ht="18.75">
      <c r="A726" s="201"/>
      <c r="B726" s="214"/>
      <c r="C726" s="202"/>
      <c r="E726" s="149"/>
      <c r="F726" s="203"/>
      <c r="G726" s="204"/>
      <c r="H726" s="205"/>
      <c r="I726" s="204"/>
      <c r="J726" s="204"/>
      <c r="K726" s="204"/>
      <c r="L726" s="204"/>
    </row>
    <row r="727" spans="1:12" s="151" customFormat="1" ht="12.75">
      <c r="A727" s="201"/>
      <c r="B727" s="149"/>
      <c r="C727" s="202"/>
      <c r="E727" s="149"/>
      <c r="F727" s="203"/>
      <c r="G727" s="204"/>
      <c r="H727" s="205"/>
      <c r="I727" s="204"/>
      <c r="J727" s="204"/>
      <c r="K727" s="204"/>
      <c r="L727" s="204"/>
    </row>
    <row r="728" spans="1:12" s="151" customFormat="1" ht="12.75">
      <c r="A728" s="201"/>
      <c r="B728" s="149"/>
      <c r="C728" s="202"/>
      <c r="E728" s="149"/>
      <c r="F728" s="203"/>
      <c r="G728" s="204"/>
      <c r="H728" s="205"/>
      <c r="I728" s="204"/>
      <c r="J728" s="204"/>
      <c r="K728" s="204"/>
      <c r="L728" s="204"/>
    </row>
    <row r="729" spans="1:12" s="151" customFormat="1" ht="12.75">
      <c r="A729" s="201"/>
      <c r="B729" s="149"/>
      <c r="C729" s="202"/>
      <c r="E729" s="149"/>
      <c r="F729" s="203"/>
      <c r="G729" s="204"/>
      <c r="H729" s="205"/>
      <c r="I729" s="204"/>
      <c r="J729" s="204"/>
      <c r="K729" s="204"/>
      <c r="L729" s="204"/>
    </row>
    <row r="730" spans="1:12" s="151" customFormat="1" ht="12.75">
      <c r="A730" s="201"/>
      <c r="B730" s="149"/>
      <c r="C730" s="202"/>
      <c r="E730" s="149"/>
      <c r="F730" s="203"/>
      <c r="G730" s="204"/>
      <c r="H730" s="205"/>
      <c r="I730" s="204"/>
      <c r="J730" s="204"/>
      <c r="K730" s="204"/>
      <c r="L730" s="204"/>
    </row>
    <row r="731" spans="1:12" s="151" customFormat="1" ht="12.75">
      <c r="A731" s="201"/>
      <c r="B731" s="149"/>
      <c r="C731" s="202"/>
      <c r="E731" s="149"/>
      <c r="F731" s="203"/>
      <c r="G731" s="204"/>
      <c r="H731" s="205"/>
      <c r="I731" s="204"/>
      <c r="J731" s="204"/>
      <c r="K731" s="204"/>
      <c r="L731" s="204"/>
    </row>
    <row r="732" spans="1:12" s="151" customFormat="1" ht="12.75">
      <c r="A732" s="201"/>
      <c r="B732" s="149"/>
      <c r="C732" s="202"/>
      <c r="E732" s="149"/>
      <c r="F732" s="203"/>
      <c r="G732" s="204"/>
      <c r="H732" s="205"/>
      <c r="I732" s="204"/>
      <c r="J732" s="204"/>
      <c r="K732" s="204"/>
      <c r="L732" s="204"/>
    </row>
    <row r="733" spans="1:12" s="151" customFormat="1" ht="12.75">
      <c r="A733" s="201"/>
      <c r="B733" s="149"/>
      <c r="C733" s="202"/>
      <c r="E733" s="149"/>
      <c r="F733" s="203"/>
      <c r="G733" s="204"/>
      <c r="H733" s="205"/>
      <c r="I733" s="204"/>
      <c r="J733" s="204"/>
      <c r="K733" s="204"/>
      <c r="L733" s="204"/>
    </row>
    <row r="734" spans="1:12" s="151" customFormat="1" ht="12.75">
      <c r="A734" s="201"/>
      <c r="B734" s="149"/>
      <c r="C734" s="202"/>
      <c r="E734" s="149"/>
      <c r="F734" s="203"/>
      <c r="G734" s="204"/>
      <c r="H734" s="205"/>
      <c r="I734" s="204"/>
      <c r="J734" s="204"/>
      <c r="K734" s="204"/>
      <c r="L734" s="204"/>
    </row>
    <row r="735" spans="1:12" s="151" customFormat="1" ht="12.75">
      <c r="A735" s="201"/>
      <c r="B735" s="149"/>
      <c r="C735" s="202"/>
      <c r="E735" s="149"/>
      <c r="F735" s="203"/>
      <c r="G735" s="204"/>
      <c r="H735" s="205"/>
      <c r="I735" s="204"/>
      <c r="J735" s="204"/>
      <c r="K735" s="204"/>
      <c r="L735" s="204"/>
    </row>
    <row r="736" spans="1:12" s="151" customFormat="1" ht="12.75">
      <c r="A736" s="201"/>
      <c r="B736" s="149"/>
      <c r="C736" s="202"/>
      <c r="E736" s="149"/>
      <c r="F736" s="203"/>
      <c r="G736" s="204"/>
      <c r="H736" s="205"/>
      <c r="I736" s="204"/>
      <c r="J736" s="204"/>
      <c r="K736" s="204"/>
      <c r="L736" s="204"/>
    </row>
    <row r="737" spans="1:12" s="151" customFormat="1" ht="12.75">
      <c r="A737" s="201"/>
      <c r="B737" s="149"/>
      <c r="C737" s="202"/>
      <c r="E737" s="149"/>
      <c r="F737" s="203"/>
      <c r="G737" s="204"/>
      <c r="H737" s="205"/>
      <c r="I737" s="204"/>
      <c r="J737" s="204"/>
      <c r="K737" s="204"/>
      <c r="L737" s="204"/>
    </row>
    <row r="738" spans="1:12" s="151" customFormat="1" ht="12.75">
      <c r="A738" s="201"/>
      <c r="B738" s="149"/>
      <c r="C738" s="202"/>
      <c r="E738" s="149"/>
      <c r="F738" s="203"/>
      <c r="G738" s="204"/>
      <c r="H738" s="205"/>
      <c r="I738" s="204"/>
      <c r="J738" s="204"/>
      <c r="K738" s="204"/>
      <c r="L738" s="204"/>
    </row>
    <row r="739" spans="1:12" s="151" customFormat="1" ht="12.75">
      <c r="A739" s="201"/>
      <c r="B739" s="149"/>
      <c r="C739" s="202"/>
      <c r="E739" s="149"/>
      <c r="F739" s="203"/>
      <c r="G739" s="204"/>
      <c r="H739" s="205"/>
      <c r="I739" s="204"/>
      <c r="J739" s="204"/>
      <c r="K739" s="204"/>
      <c r="L739" s="204"/>
    </row>
    <row r="740" spans="1:12" s="151" customFormat="1" ht="12.75">
      <c r="A740" s="201"/>
      <c r="B740" s="149"/>
      <c r="C740" s="202"/>
      <c r="E740" s="149"/>
      <c r="F740" s="203"/>
      <c r="G740" s="204"/>
      <c r="H740" s="205"/>
      <c r="I740" s="204"/>
      <c r="J740" s="204"/>
      <c r="K740" s="204"/>
      <c r="L740" s="204"/>
    </row>
    <row r="741" spans="1:12" s="151" customFormat="1" ht="12.75">
      <c r="A741" s="201"/>
      <c r="B741" s="149"/>
      <c r="C741" s="202"/>
      <c r="E741" s="149"/>
      <c r="F741" s="203"/>
      <c r="G741" s="204"/>
      <c r="H741" s="205"/>
      <c r="I741" s="204"/>
      <c r="J741" s="204"/>
      <c r="K741" s="204"/>
      <c r="L741" s="204"/>
    </row>
    <row r="742" spans="1:12" s="151" customFormat="1" ht="12.75">
      <c r="A742" s="201"/>
      <c r="B742" s="149"/>
      <c r="C742" s="202"/>
      <c r="E742" s="149"/>
      <c r="F742" s="203"/>
      <c r="G742" s="204"/>
      <c r="H742" s="205"/>
      <c r="I742" s="204"/>
      <c r="J742" s="204"/>
      <c r="K742" s="204"/>
      <c r="L742" s="204"/>
    </row>
    <row r="743" spans="1:12" s="151" customFormat="1" ht="12.75">
      <c r="A743" s="201"/>
      <c r="B743" s="149"/>
      <c r="C743" s="202"/>
      <c r="E743" s="149"/>
      <c r="F743" s="203"/>
      <c r="G743" s="204"/>
      <c r="H743" s="205"/>
      <c r="I743" s="204"/>
      <c r="J743" s="204"/>
      <c r="K743" s="204"/>
      <c r="L743" s="204"/>
    </row>
    <row r="744" spans="1:12" s="151" customFormat="1" ht="12.75">
      <c r="A744" s="201"/>
      <c r="B744" s="149"/>
      <c r="C744" s="202"/>
      <c r="E744" s="149"/>
      <c r="F744" s="203"/>
      <c r="G744" s="204"/>
      <c r="H744" s="205"/>
      <c r="I744" s="204"/>
      <c r="J744" s="204"/>
      <c r="K744" s="204"/>
      <c r="L744" s="204"/>
    </row>
    <row r="745" spans="1:12" s="151" customFormat="1" ht="12.75">
      <c r="A745" s="201"/>
      <c r="B745" s="149"/>
      <c r="C745" s="202"/>
      <c r="E745" s="149"/>
      <c r="F745" s="203"/>
      <c r="G745" s="204"/>
      <c r="H745" s="205"/>
      <c r="I745" s="204"/>
      <c r="J745" s="204"/>
      <c r="K745" s="204"/>
      <c r="L745" s="204"/>
    </row>
    <row r="746" spans="1:12" s="151" customFormat="1" ht="12.75">
      <c r="A746" s="201"/>
      <c r="B746" s="149"/>
      <c r="C746" s="202"/>
      <c r="E746" s="149"/>
      <c r="F746" s="203"/>
      <c r="G746" s="204"/>
      <c r="H746" s="205"/>
      <c r="I746" s="204"/>
      <c r="J746" s="204"/>
      <c r="K746" s="204"/>
      <c r="L746" s="204"/>
    </row>
    <row r="747" spans="1:12" s="151" customFormat="1" ht="12.75">
      <c r="A747" s="201"/>
      <c r="B747" s="149"/>
      <c r="C747" s="202"/>
      <c r="E747" s="149"/>
      <c r="F747" s="203"/>
      <c r="G747" s="204"/>
      <c r="H747" s="205"/>
      <c r="I747" s="204"/>
      <c r="J747" s="204"/>
      <c r="K747" s="204"/>
      <c r="L747" s="204"/>
    </row>
    <row r="748" spans="1:12" s="151" customFormat="1" ht="12.75">
      <c r="A748" s="201"/>
      <c r="B748" s="149"/>
      <c r="C748" s="202"/>
      <c r="E748" s="149"/>
      <c r="F748" s="203"/>
      <c r="G748" s="204"/>
      <c r="H748" s="205"/>
      <c r="I748" s="204"/>
      <c r="J748" s="204"/>
      <c r="K748" s="204"/>
      <c r="L748" s="204"/>
    </row>
    <row r="749" spans="1:12" s="151" customFormat="1" ht="12.75">
      <c r="A749" s="201"/>
      <c r="B749" s="149"/>
      <c r="C749" s="202"/>
      <c r="E749" s="149"/>
      <c r="F749" s="203"/>
      <c r="G749" s="204"/>
      <c r="H749" s="205"/>
      <c r="I749" s="204"/>
      <c r="J749" s="204"/>
      <c r="K749" s="204"/>
      <c r="L749" s="204"/>
    </row>
    <row r="750" spans="1:12" s="151" customFormat="1" ht="12.75">
      <c r="A750" s="201"/>
      <c r="B750" s="149"/>
      <c r="C750" s="202"/>
      <c r="E750" s="149"/>
      <c r="F750" s="203"/>
      <c r="G750" s="204"/>
      <c r="H750" s="205"/>
      <c r="I750" s="204"/>
      <c r="J750" s="204"/>
      <c r="K750" s="204"/>
      <c r="L750" s="204"/>
    </row>
    <row r="751" spans="1:12" s="151" customFormat="1" ht="12.75">
      <c r="A751" s="201"/>
      <c r="B751" s="149"/>
      <c r="C751" s="202"/>
      <c r="E751" s="149"/>
      <c r="F751" s="203"/>
      <c r="G751" s="204"/>
      <c r="H751" s="205"/>
      <c r="I751" s="204"/>
      <c r="J751" s="204"/>
      <c r="K751" s="204"/>
      <c r="L751" s="204"/>
    </row>
    <row r="752" spans="1:12" s="151" customFormat="1" ht="12.75">
      <c r="A752" s="201"/>
      <c r="B752" s="149"/>
      <c r="C752" s="202"/>
      <c r="E752" s="149"/>
      <c r="F752" s="203"/>
      <c r="G752" s="204"/>
      <c r="H752" s="205"/>
      <c r="I752" s="204"/>
      <c r="J752" s="204"/>
      <c r="K752" s="204"/>
      <c r="L752" s="204"/>
    </row>
    <row r="753" spans="1:12" s="151" customFormat="1" ht="12.75">
      <c r="A753" s="201"/>
      <c r="B753" s="149"/>
      <c r="C753" s="202"/>
      <c r="E753" s="149"/>
      <c r="F753" s="203"/>
      <c r="G753" s="204"/>
      <c r="H753" s="205"/>
      <c r="I753" s="204"/>
      <c r="J753" s="204"/>
      <c r="K753" s="204"/>
      <c r="L753" s="204"/>
    </row>
    <row r="754" spans="1:12" s="151" customFormat="1" ht="12.75">
      <c r="A754" s="201"/>
      <c r="B754" s="149"/>
      <c r="C754" s="202"/>
      <c r="E754" s="149"/>
      <c r="F754" s="203"/>
      <c r="G754" s="204"/>
      <c r="H754" s="205"/>
      <c r="I754" s="204"/>
      <c r="J754" s="204"/>
      <c r="K754" s="204"/>
      <c r="L754" s="204"/>
    </row>
    <row r="755" spans="1:12" s="151" customFormat="1" ht="12.75">
      <c r="A755" s="201"/>
      <c r="B755" s="149"/>
      <c r="C755" s="202"/>
      <c r="E755" s="149"/>
      <c r="F755" s="203"/>
      <c r="G755" s="204"/>
      <c r="H755" s="205"/>
      <c r="I755" s="204"/>
      <c r="J755" s="204"/>
      <c r="K755" s="204"/>
      <c r="L755" s="204"/>
    </row>
    <row r="756" spans="1:12" s="151" customFormat="1" ht="12.75">
      <c r="A756" s="201"/>
      <c r="B756" s="149"/>
      <c r="C756" s="202"/>
      <c r="E756" s="149"/>
      <c r="F756" s="203"/>
      <c r="G756" s="204"/>
      <c r="H756" s="205"/>
      <c r="I756" s="204"/>
      <c r="J756" s="204"/>
      <c r="K756" s="204"/>
      <c r="L756" s="204"/>
    </row>
    <row r="757" spans="1:12" s="151" customFormat="1" ht="12.75">
      <c r="A757" s="201"/>
      <c r="B757" s="149"/>
      <c r="C757" s="202"/>
      <c r="E757" s="149"/>
      <c r="F757" s="203"/>
      <c r="G757" s="204"/>
      <c r="H757" s="205"/>
      <c r="I757" s="204"/>
      <c r="J757" s="204"/>
      <c r="K757" s="204"/>
      <c r="L757" s="204"/>
    </row>
    <row r="758" spans="1:12" s="151" customFormat="1" ht="12.75">
      <c r="A758" s="201"/>
      <c r="B758" s="149"/>
      <c r="C758" s="202"/>
      <c r="E758" s="149"/>
      <c r="F758" s="203"/>
      <c r="G758" s="204"/>
      <c r="H758" s="205"/>
      <c r="I758" s="204"/>
      <c r="J758" s="204"/>
      <c r="K758" s="204"/>
      <c r="L758" s="204"/>
    </row>
    <row r="759" spans="1:12" s="151" customFormat="1" ht="18.75">
      <c r="A759" s="201"/>
      <c r="B759" s="214"/>
      <c r="C759" s="202"/>
      <c r="E759" s="149"/>
      <c r="F759" s="203"/>
      <c r="G759" s="204"/>
      <c r="H759" s="205"/>
      <c r="I759" s="204"/>
      <c r="J759" s="204"/>
      <c r="K759" s="204"/>
      <c r="L759" s="204"/>
    </row>
    <row r="760" spans="1:12" s="151" customFormat="1" ht="12.75">
      <c r="A760" s="201"/>
      <c r="B760" s="149"/>
      <c r="C760" s="202"/>
      <c r="E760" s="149"/>
      <c r="F760" s="203"/>
      <c r="G760" s="204"/>
      <c r="H760" s="205"/>
      <c r="I760" s="204"/>
      <c r="J760" s="204"/>
      <c r="K760" s="204"/>
      <c r="L760" s="204"/>
    </row>
    <row r="761" spans="1:12" s="151" customFormat="1" ht="12.75">
      <c r="A761" s="201"/>
      <c r="B761" s="149"/>
      <c r="C761" s="202"/>
      <c r="E761" s="149"/>
      <c r="F761" s="203"/>
      <c r="G761" s="204"/>
      <c r="H761" s="205"/>
      <c r="I761" s="204"/>
      <c r="J761" s="204"/>
      <c r="K761" s="204"/>
      <c r="L761" s="204"/>
    </row>
    <row r="762" spans="1:12" s="151" customFormat="1" ht="12.75">
      <c r="A762" s="201"/>
      <c r="B762" s="149"/>
      <c r="C762" s="202"/>
      <c r="E762" s="149"/>
      <c r="F762" s="203"/>
      <c r="G762" s="204"/>
      <c r="H762" s="205"/>
      <c r="I762" s="204"/>
      <c r="J762" s="204"/>
      <c r="K762" s="204"/>
      <c r="L762" s="204"/>
    </row>
    <row r="763" spans="1:12" s="151" customFormat="1" ht="12.75">
      <c r="A763" s="201"/>
      <c r="B763" s="149"/>
      <c r="C763" s="202"/>
      <c r="E763" s="149"/>
      <c r="F763" s="203"/>
      <c r="G763" s="204"/>
      <c r="H763" s="205"/>
      <c r="I763" s="204"/>
      <c r="J763" s="204"/>
      <c r="K763" s="204"/>
      <c r="L763" s="204"/>
    </row>
    <row r="764" spans="1:12" s="151" customFormat="1" ht="12.75">
      <c r="A764" s="201"/>
      <c r="B764" s="149"/>
      <c r="C764" s="202"/>
      <c r="E764" s="149"/>
      <c r="F764" s="203"/>
      <c r="G764" s="204"/>
      <c r="H764" s="205"/>
      <c r="I764" s="204"/>
      <c r="J764" s="204"/>
      <c r="K764" s="204"/>
      <c r="L764" s="204"/>
    </row>
    <row r="765" spans="1:12" s="151" customFormat="1" ht="12.75">
      <c r="A765" s="201"/>
      <c r="B765" s="149"/>
      <c r="C765" s="202"/>
      <c r="E765" s="149"/>
      <c r="F765" s="203"/>
      <c r="G765" s="204"/>
      <c r="H765" s="205"/>
      <c r="I765" s="204"/>
      <c r="J765" s="204"/>
      <c r="K765" s="204"/>
      <c r="L765" s="204"/>
    </row>
    <row r="766" spans="1:12" s="151" customFormat="1" ht="12.75">
      <c r="A766" s="201"/>
      <c r="B766" s="149"/>
      <c r="C766" s="202"/>
      <c r="E766" s="149"/>
      <c r="F766" s="203"/>
      <c r="G766" s="204"/>
      <c r="H766" s="205"/>
      <c r="I766" s="204"/>
      <c r="J766" s="204"/>
      <c r="K766" s="204"/>
      <c r="L766" s="204"/>
    </row>
    <row r="767" spans="1:12" s="151" customFormat="1" ht="12.75">
      <c r="A767" s="201"/>
      <c r="B767" s="149"/>
      <c r="C767" s="202"/>
      <c r="E767" s="149"/>
      <c r="F767" s="203"/>
      <c r="G767" s="204"/>
      <c r="H767" s="205"/>
      <c r="I767" s="204"/>
      <c r="J767" s="204"/>
      <c r="K767" s="204"/>
      <c r="L767" s="204"/>
    </row>
    <row r="768" spans="1:12" s="151" customFormat="1" ht="12.75">
      <c r="A768" s="201"/>
      <c r="B768" s="149"/>
      <c r="C768" s="202"/>
      <c r="E768" s="149"/>
      <c r="F768" s="203"/>
      <c r="G768" s="204"/>
      <c r="H768" s="205"/>
      <c r="I768" s="204"/>
      <c r="J768" s="204"/>
      <c r="K768" s="204"/>
      <c r="L768" s="204"/>
    </row>
    <row r="769" spans="1:12" s="151" customFormat="1" ht="12.75">
      <c r="A769" s="201"/>
      <c r="B769" s="149"/>
      <c r="C769" s="202"/>
      <c r="E769" s="149"/>
      <c r="F769" s="203"/>
      <c r="G769" s="204"/>
      <c r="H769" s="205"/>
      <c r="I769" s="204"/>
      <c r="J769" s="204"/>
      <c r="K769" s="204"/>
      <c r="L769" s="204"/>
    </row>
    <row r="770" spans="1:12" s="151" customFormat="1" ht="12.75">
      <c r="A770" s="201"/>
      <c r="B770" s="149"/>
      <c r="C770" s="202"/>
      <c r="E770" s="149"/>
      <c r="F770" s="203"/>
      <c r="G770" s="204"/>
      <c r="H770" s="205"/>
      <c r="I770" s="204"/>
      <c r="J770" s="204"/>
      <c r="K770" s="204"/>
      <c r="L770" s="204"/>
    </row>
    <row r="771" spans="1:12" s="151" customFormat="1" ht="12.75">
      <c r="A771" s="201"/>
      <c r="B771" s="149"/>
      <c r="C771" s="202"/>
      <c r="E771" s="149"/>
      <c r="F771" s="203"/>
      <c r="G771" s="204"/>
      <c r="H771" s="205"/>
      <c r="I771" s="204"/>
      <c r="J771" s="204"/>
      <c r="K771" s="204"/>
      <c r="L771" s="204"/>
    </row>
    <row r="772" spans="1:12" s="151" customFormat="1" ht="12.75">
      <c r="A772" s="201"/>
      <c r="B772" s="149"/>
      <c r="C772" s="202"/>
      <c r="E772" s="149"/>
      <c r="F772" s="203"/>
      <c r="G772" s="204"/>
      <c r="H772" s="205"/>
      <c r="I772" s="204"/>
      <c r="J772" s="204"/>
      <c r="K772" s="204"/>
      <c r="L772" s="204"/>
    </row>
    <row r="773" spans="1:12" s="151" customFormat="1" ht="12.75">
      <c r="A773" s="201"/>
      <c r="B773" s="149"/>
      <c r="C773" s="202"/>
      <c r="E773" s="149"/>
      <c r="F773" s="203"/>
      <c r="G773" s="204"/>
      <c r="H773" s="205"/>
      <c r="I773" s="204"/>
      <c r="J773" s="204"/>
      <c r="K773" s="204"/>
      <c r="L773" s="204"/>
    </row>
    <row r="774" spans="1:12" s="151" customFormat="1" ht="12.75">
      <c r="A774" s="201"/>
      <c r="B774" s="149"/>
      <c r="C774" s="202"/>
      <c r="E774" s="149"/>
      <c r="F774" s="203"/>
      <c r="G774" s="204"/>
      <c r="H774" s="205"/>
      <c r="I774" s="204"/>
      <c r="J774" s="204"/>
      <c r="K774" s="204"/>
      <c r="L774" s="204"/>
    </row>
    <row r="775" spans="1:12" s="151" customFormat="1" ht="12.75">
      <c r="A775" s="201"/>
      <c r="B775" s="149"/>
      <c r="C775" s="202"/>
      <c r="E775" s="149"/>
      <c r="F775" s="203"/>
      <c r="G775" s="204"/>
      <c r="H775" s="205"/>
      <c r="I775" s="204"/>
      <c r="J775" s="204"/>
      <c r="K775" s="204"/>
      <c r="L775" s="204"/>
    </row>
    <row r="776" spans="1:12" s="151" customFormat="1" ht="12.75">
      <c r="A776" s="201"/>
      <c r="B776" s="149"/>
      <c r="C776" s="202"/>
      <c r="E776" s="149"/>
      <c r="F776" s="203"/>
      <c r="G776" s="204"/>
      <c r="H776" s="205"/>
      <c r="I776" s="204"/>
      <c r="J776" s="204"/>
      <c r="K776" s="204"/>
      <c r="L776" s="204"/>
    </row>
    <row r="777" spans="1:12" s="151" customFormat="1" ht="12.75">
      <c r="A777" s="201"/>
      <c r="B777" s="149"/>
      <c r="C777" s="202"/>
      <c r="E777" s="149"/>
      <c r="F777" s="203"/>
      <c r="G777" s="204"/>
      <c r="H777" s="205"/>
      <c r="I777" s="204"/>
      <c r="J777" s="204"/>
      <c r="K777" s="204"/>
      <c r="L777" s="204"/>
    </row>
    <row r="778" spans="1:12" s="151" customFormat="1" ht="12.75">
      <c r="A778" s="201"/>
      <c r="B778" s="149"/>
      <c r="C778" s="202"/>
      <c r="E778" s="149"/>
      <c r="F778" s="203"/>
      <c r="G778" s="204"/>
      <c r="H778" s="205"/>
      <c r="I778" s="204"/>
      <c r="J778" s="204"/>
      <c r="K778" s="204"/>
      <c r="L778" s="204"/>
    </row>
    <row r="779" spans="1:12" s="151" customFormat="1" ht="12.75">
      <c r="A779" s="201"/>
      <c r="B779" s="149"/>
      <c r="C779" s="202"/>
      <c r="E779" s="149"/>
      <c r="F779" s="203"/>
      <c r="G779" s="204"/>
      <c r="H779" s="205"/>
      <c r="I779" s="204"/>
      <c r="J779" s="204"/>
      <c r="K779" s="204"/>
      <c r="L779" s="204"/>
    </row>
    <row r="780" spans="1:12" s="151" customFormat="1" ht="12.75">
      <c r="A780" s="201"/>
      <c r="B780" s="149"/>
      <c r="C780" s="202"/>
      <c r="E780" s="149"/>
      <c r="F780" s="203"/>
      <c r="G780" s="204"/>
      <c r="H780" s="205"/>
      <c r="I780" s="204"/>
      <c r="J780" s="204"/>
      <c r="K780" s="204"/>
      <c r="L780" s="204"/>
    </row>
    <row r="781" spans="1:12" s="151" customFormat="1" ht="12.75">
      <c r="A781" s="201"/>
      <c r="B781" s="149"/>
      <c r="C781" s="202"/>
      <c r="E781" s="149"/>
      <c r="F781" s="203"/>
      <c r="G781" s="204"/>
      <c r="H781" s="205"/>
      <c r="I781" s="204"/>
      <c r="J781" s="204"/>
      <c r="K781" s="204"/>
      <c r="L781" s="204"/>
    </row>
    <row r="782" spans="1:12" s="151" customFormat="1" ht="12.75">
      <c r="A782" s="201"/>
      <c r="B782" s="149"/>
      <c r="C782" s="202"/>
      <c r="E782" s="149"/>
      <c r="F782" s="203"/>
      <c r="G782" s="204"/>
      <c r="H782" s="205"/>
      <c r="I782" s="204"/>
      <c r="J782" s="204"/>
      <c r="K782" s="204"/>
      <c r="L782" s="204"/>
    </row>
    <row r="783" spans="1:12" s="151" customFormat="1" ht="12.75">
      <c r="A783" s="201"/>
      <c r="B783" s="149"/>
      <c r="C783" s="202"/>
      <c r="E783" s="149"/>
      <c r="F783" s="203"/>
      <c r="G783" s="204"/>
      <c r="H783" s="205"/>
      <c r="I783" s="204"/>
      <c r="J783" s="204"/>
      <c r="K783" s="204"/>
      <c r="L783" s="204"/>
    </row>
    <row r="784" spans="1:12" s="151" customFormat="1" ht="12.75">
      <c r="A784" s="201"/>
      <c r="B784" s="149"/>
      <c r="C784" s="202"/>
      <c r="E784" s="149"/>
      <c r="F784" s="203"/>
      <c r="G784" s="204"/>
      <c r="H784" s="205"/>
      <c r="I784" s="204"/>
      <c r="J784" s="204"/>
      <c r="K784" s="204"/>
      <c r="L784" s="204"/>
    </row>
    <row r="785" spans="1:12" s="151" customFormat="1" ht="12.75">
      <c r="A785" s="201"/>
      <c r="B785" s="149"/>
      <c r="C785" s="202"/>
      <c r="E785" s="149"/>
      <c r="F785" s="203"/>
      <c r="G785" s="204"/>
      <c r="H785" s="205"/>
      <c r="I785" s="204"/>
      <c r="J785" s="204"/>
      <c r="K785" s="204"/>
      <c r="L785" s="204"/>
    </row>
    <row r="786" spans="1:12" s="151" customFormat="1" ht="18.75">
      <c r="A786" s="201"/>
      <c r="B786" s="214"/>
      <c r="C786" s="202"/>
      <c r="E786" s="149"/>
      <c r="F786" s="203"/>
      <c r="G786" s="204"/>
      <c r="H786" s="205"/>
      <c r="I786" s="204"/>
      <c r="J786" s="204"/>
      <c r="K786" s="204"/>
      <c r="L786" s="204"/>
    </row>
    <row r="787" spans="1:12" s="151" customFormat="1" ht="12.75">
      <c r="A787" s="201"/>
      <c r="B787" s="149"/>
      <c r="C787" s="202"/>
      <c r="E787" s="149"/>
      <c r="F787" s="203"/>
      <c r="G787" s="204"/>
      <c r="H787" s="205"/>
      <c r="I787" s="204"/>
      <c r="J787" s="204"/>
      <c r="K787" s="204"/>
      <c r="L787" s="204"/>
    </row>
    <row r="788" spans="1:12" s="151" customFormat="1" ht="12.75">
      <c r="A788" s="201"/>
      <c r="B788" s="149"/>
      <c r="C788" s="202"/>
      <c r="E788" s="149"/>
      <c r="F788" s="203"/>
      <c r="G788" s="204"/>
      <c r="H788" s="205"/>
      <c r="I788" s="204"/>
      <c r="J788" s="204"/>
      <c r="K788" s="204"/>
      <c r="L788" s="204"/>
    </row>
    <row r="789" spans="1:12" s="151" customFormat="1" ht="12.75">
      <c r="A789" s="201"/>
      <c r="B789" s="149"/>
      <c r="C789" s="202"/>
      <c r="E789" s="149"/>
      <c r="F789" s="203"/>
      <c r="G789" s="204"/>
      <c r="H789" s="205"/>
      <c r="I789" s="204"/>
      <c r="J789" s="204"/>
      <c r="K789" s="204"/>
      <c r="L789" s="204"/>
    </row>
    <row r="790" spans="1:12" s="151" customFormat="1" ht="12.75">
      <c r="A790" s="201"/>
      <c r="B790" s="149"/>
      <c r="C790" s="202"/>
      <c r="E790" s="149"/>
      <c r="F790" s="203"/>
      <c r="G790" s="204"/>
      <c r="H790" s="205"/>
      <c r="I790" s="204"/>
      <c r="J790" s="204"/>
      <c r="K790" s="204"/>
      <c r="L790" s="204"/>
    </row>
    <row r="791" spans="1:12" s="151" customFormat="1" ht="12.75">
      <c r="A791" s="201"/>
      <c r="B791" s="149"/>
      <c r="C791" s="202"/>
      <c r="E791" s="149"/>
      <c r="F791" s="203"/>
      <c r="G791" s="204"/>
      <c r="H791" s="205"/>
      <c r="I791" s="204"/>
      <c r="J791" s="204"/>
      <c r="K791" s="204"/>
      <c r="L791" s="204"/>
    </row>
    <row r="792" spans="1:12" s="151" customFormat="1" ht="12.75">
      <c r="A792" s="201"/>
      <c r="B792" s="149"/>
      <c r="C792" s="202"/>
      <c r="E792" s="149"/>
      <c r="F792" s="203"/>
      <c r="G792" s="204"/>
      <c r="H792" s="205"/>
      <c r="I792" s="204"/>
      <c r="J792" s="204"/>
      <c r="K792" s="204"/>
      <c r="L792" s="204"/>
    </row>
    <row r="793" spans="1:12" s="151" customFormat="1" ht="12.75">
      <c r="A793" s="201"/>
      <c r="B793" s="149"/>
      <c r="C793" s="202"/>
      <c r="E793" s="149"/>
      <c r="F793" s="203"/>
      <c r="G793" s="204"/>
      <c r="H793" s="205"/>
      <c r="I793" s="204"/>
      <c r="J793" s="204"/>
      <c r="K793" s="204"/>
      <c r="L793" s="204"/>
    </row>
    <row r="794" spans="1:12" s="151" customFormat="1" ht="12.75">
      <c r="A794" s="201"/>
      <c r="B794" s="149"/>
      <c r="C794" s="202"/>
      <c r="E794" s="149"/>
      <c r="F794" s="203"/>
      <c r="G794" s="204"/>
      <c r="H794" s="205"/>
      <c r="I794" s="204"/>
      <c r="J794" s="204"/>
      <c r="K794" s="204"/>
      <c r="L794" s="204"/>
    </row>
    <row r="795" spans="1:12" s="151" customFormat="1" ht="12.75">
      <c r="A795" s="201"/>
      <c r="B795" s="149"/>
      <c r="C795" s="202"/>
      <c r="E795" s="149"/>
      <c r="F795" s="203"/>
      <c r="G795" s="204"/>
      <c r="H795" s="205"/>
      <c r="I795" s="204"/>
      <c r="J795" s="204"/>
      <c r="K795" s="204"/>
      <c r="L795" s="204"/>
    </row>
    <row r="796" spans="1:12" s="151" customFormat="1" ht="12.75">
      <c r="A796" s="201"/>
      <c r="B796" s="149"/>
      <c r="C796" s="202"/>
      <c r="E796" s="149"/>
      <c r="F796" s="203"/>
      <c r="G796" s="204"/>
      <c r="H796" s="205"/>
      <c r="I796" s="204"/>
      <c r="J796" s="204"/>
      <c r="K796" s="204"/>
      <c r="L796" s="204"/>
    </row>
    <row r="797" spans="1:12" s="151" customFormat="1" ht="12.75">
      <c r="A797" s="201"/>
      <c r="B797" s="149"/>
      <c r="C797" s="202"/>
      <c r="E797" s="149"/>
      <c r="F797" s="203"/>
      <c r="G797" s="204"/>
      <c r="H797" s="205"/>
      <c r="I797" s="204"/>
      <c r="J797" s="204"/>
      <c r="K797" s="204"/>
      <c r="L797" s="204"/>
    </row>
    <row r="798" spans="1:12" s="151" customFormat="1" ht="12.75">
      <c r="A798" s="201"/>
      <c r="B798" s="149"/>
      <c r="C798" s="202"/>
      <c r="E798" s="149"/>
      <c r="F798" s="203"/>
      <c r="G798" s="204"/>
      <c r="H798" s="205"/>
      <c r="I798" s="204"/>
      <c r="J798" s="204"/>
      <c r="K798" s="204"/>
      <c r="L798" s="204"/>
    </row>
    <row r="799" spans="1:12" s="151" customFormat="1" ht="12.75">
      <c r="A799" s="201"/>
      <c r="B799" s="149"/>
      <c r="C799" s="202"/>
      <c r="E799" s="149"/>
      <c r="F799" s="203"/>
      <c r="G799" s="204"/>
      <c r="H799" s="205"/>
      <c r="I799" s="204"/>
      <c r="J799" s="204"/>
      <c r="K799" s="204"/>
      <c r="L799" s="204"/>
    </row>
    <row r="800" spans="1:12" s="151" customFormat="1" ht="12.75">
      <c r="A800" s="201"/>
      <c r="B800" s="149"/>
      <c r="C800" s="202"/>
      <c r="E800" s="149"/>
      <c r="F800" s="203"/>
      <c r="G800" s="204"/>
      <c r="H800" s="205"/>
      <c r="I800" s="204"/>
      <c r="J800" s="204"/>
      <c r="K800" s="204"/>
      <c r="L800" s="204"/>
    </row>
    <row r="801" spans="1:12" s="151" customFormat="1" ht="12.75">
      <c r="A801" s="201"/>
      <c r="B801" s="149"/>
      <c r="C801" s="202"/>
      <c r="E801" s="149"/>
      <c r="F801" s="203"/>
      <c r="G801" s="204"/>
      <c r="H801" s="205"/>
      <c r="I801" s="204"/>
      <c r="J801" s="204"/>
      <c r="K801" s="204"/>
      <c r="L801" s="204"/>
    </row>
    <row r="802" spans="1:12" s="151" customFormat="1" ht="12.75">
      <c r="A802" s="201"/>
      <c r="B802" s="149"/>
      <c r="C802" s="202"/>
      <c r="E802" s="149"/>
      <c r="F802" s="203"/>
      <c r="G802" s="204"/>
      <c r="H802" s="205"/>
      <c r="I802" s="204"/>
      <c r="J802" s="204"/>
      <c r="K802" s="204"/>
      <c r="L802" s="204"/>
    </row>
    <row r="803" spans="1:12" s="151" customFormat="1" ht="12.75">
      <c r="A803" s="201"/>
      <c r="B803" s="149"/>
      <c r="C803" s="202"/>
      <c r="E803" s="149"/>
      <c r="F803" s="203"/>
      <c r="G803" s="204"/>
      <c r="H803" s="205"/>
      <c r="I803" s="204"/>
      <c r="J803" s="204"/>
      <c r="K803" s="204"/>
      <c r="L803" s="204"/>
    </row>
    <row r="804" spans="1:12" s="151" customFormat="1" ht="12.75">
      <c r="A804" s="201"/>
      <c r="B804" s="149"/>
      <c r="C804" s="202"/>
      <c r="E804" s="149"/>
      <c r="F804" s="203"/>
      <c r="G804" s="204"/>
      <c r="H804" s="205"/>
      <c r="I804" s="204"/>
      <c r="J804" s="204"/>
      <c r="K804" s="204"/>
      <c r="L804" s="204"/>
    </row>
    <row r="805" spans="1:12" s="151" customFormat="1" ht="12.75">
      <c r="A805" s="201"/>
      <c r="B805" s="149"/>
      <c r="C805" s="202"/>
      <c r="E805" s="149"/>
      <c r="F805" s="203"/>
      <c r="G805" s="204"/>
      <c r="H805" s="205"/>
      <c r="I805" s="204"/>
      <c r="J805" s="204"/>
      <c r="K805" s="204"/>
      <c r="L805" s="204"/>
    </row>
    <row r="806" spans="1:12" s="151" customFormat="1" ht="12.75">
      <c r="A806" s="201"/>
      <c r="B806" s="149"/>
      <c r="C806" s="202"/>
      <c r="E806" s="149"/>
      <c r="F806" s="203"/>
      <c r="G806" s="204"/>
      <c r="H806" s="205"/>
      <c r="I806" s="204"/>
      <c r="J806" s="204"/>
      <c r="K806" s="204"/>
      <c r="L806" s="204"/>
    </row>
    <row r="807" spans="1:12" s="151" customFormat="1" ht="12.75">
      <c r="A807" s="201"/>
      <c r="B807" s="149"/>
      <c r="C807" s="202"/>
      <c r="E807" s="149"/>
      <c r="F807" s="203"/>
      <c r="G807" s="204"/>
      <c r="H807" s="205"/>
      <c r="I807" s="204"/>
      <c r="J807" s="204"/>
      <c r="K807" s="204"/>
      <c r="L807" s="204"/>
    </row>
    <row r="808" spans="1:12" s="151" customFormat="1" ht="12.75">
      <c r="A808" s="201"/>
      <c r="B808" s="149"/>
      <c r="C808" s="202"/>
      <c r="E808" s="149"/>
      <c r="F808" s="203"/>
      <c r="G808" s="204"/>
      <c r="H808" s="205"/>
      <c r="I808" s="204"/>
      <c r="J808" s="204"/>
      <c r="K808" s="204"/>
      <c r="L808" s="204"/>
    </row>
    <row r="809" spans="1:12" s="151" customFormat="1" ht="12.75">
      <c r="A809" s="201"/>
      <c r="B809" s="149"/>
      <c r="C809" s="202"/>
      <c r="E809" s="149"/>
      <c r="F809" s="203"/>
      <c r="G809" s="204"/>
      <c r="H809" s="205"/>
      <c r="I809" s="204"/>
      <c r="J809" s="204"/>
      <c r="K809" s="204"/>
      <c r="L809" s="204"/>
    </row>
    <row r="810" spans="1:12" s="151" customFormat="1" ht="12.75">
      <c r="A810" s="201"/>
      <c r="B810" s="149"/>
      <c r="C810" s="202"/>
      <c r="E810" s="149"/>
      <c r="F810" s="203"/>
      <c r="G810" s="204"/>
      <c r="H810" s="205"/>
      <c r="I810" s="204"/>
      <c r="J810" s="204"/>
      <c r="K810" s="204"/>
      <c r="L810" s="204"/>
    </row>
    <row r="811" spans="1:12" s="151" customFormat="1" ht="12.75">
      <c r="A811" s="201"/>
      <c r="B811" s="149"/>
      <c r="C811" s="202"/>
      <c r="E811" s="149"/>
      <c r="F811" s="203"/>
      <c r="G811" s="204"/>
      <c r="H811" s="205"/>
      <c r="I811" s="204"/>
      <c r="J811" s="204"/>
      <c r="K811" s="204"/>
      <c r="L811" s="204"/>
    </row>
    <row r="812" spans="1:12" s="151" customFormat="1" ht="12.75">
      <c r="A812" s="201">
        <f aca="true" t="shared" si="6" ref="A812:A822">A811+1</f>
        <v>1</v>
      </c>
      <c r="B812" s="149"/>
      <c r="C812" s="202"/>
      <c r="E812" s="149"/>
      <c r="F812" s="203"/>
      <c r="G812" s="204"/>
      <c r="H812" s="205"/>
      <c r="I812" s="204"/>
      <c r="J812" s="204"/>
      <c r="K812" s="204"/>
      <c r="L812" s="204"/>
    </row>
    <row r="813" spans="1:12" s="151" customFormat="1" ht="12.75">
      <c r="A813" s="201">
        <f t="shared" si="6"/>
        <v>2</v>
      </c>
      <c r="B813" s="149"/>
      <c r="C813" s="202"/>
      <c r="E813" s="149"/>
      <c r="F813" s="203"/>
      <c r="G813" s="204"/>
      <c r="H813" s="205"/>
      <c r="I813" s="204"/>
      <c r="J813" s="204"/>
      <c r="K813" s="204"/>
      <c r="L813" s="204"/>
    </row>
    <row r="814" spans="1:12" s="151" customFormat="1" ht="12.75">
      <c r="A814" s="201">
        <f t="shared" si="6"/>
        <v>3</v>
      </c>
      <c r="B814" s="149"/>
      <c r="C814" s="202"/>
      <c r="E814" s="149"/>
      <c r="F814" s="203"/>
      <c r="G814" s="204"/>
      <c r="H814" s="205"/>
      <c r="I814" s="204"/>
      <c r="J814" s="204"/>
      <c r="K814" s="204"/>
      <c r="L814" s="204"/>
    </row>
    <row r="815" spans="1:12" s="151" customFormat="1" ht="12.75">
      <c r="A815" s="201">
        <f t="shared" si="6"/>
        <v>4</v>
      </c>
      <c r="B815" s="149"/>
      <c r="C815" s="202"/>
      <c r="E815" s="149"/>
      <c r="F815" s="203"/>
      <c r="G815" s="204"/>
      <c r="H815" s="205"/>
      <c r="I815" s="204"/>
      <c r="J815" s="204"/>
      <c r="K815" s="204"/>
      <c r="L815" s="204"/>
    </row>
    <row r="816" spans="1:12" s="151" customFormat="1" ht="12.75">
      <c r="A816" s="201">
        <f t="shared" si="6"/>
        <v>5</v>
      </c>
      <c r="B816" s="149"/>
      <c r="C816" s="202"/>
      <c r="E816" s="149"/>
      <c r="F816" s="203"/>
      <c r="G816" s="204"/>
      <c r="H816" s="205"/>
      <c r="I816" s="204"/>
      <c r="J816" s="204"/>
      <c r="K816" s="204"/>
      <c r="L816" s="204"/>
    </row>
    <row r="817" spans="1:12" s="151" customFormat="1" ht="12.75">
      <c r="A817" s="201">
        <f t="shared" si="6"/>
        <v>6</v>
      </c>
      <c r="B817" s="149"/>
      <c r="C817" s="202"/>
      <c r="E817" s="149"/>
      <c r="F817" s="203"/>
      <c r="G817" s="204"/>
      <c r="H817" s="205"/>
      <c r="I817" s="204"/>
      <c r="J817" s="204"/>
      <c r="K817" s="204"/>
      <c r="L817" s="204"/>
    </row>
    <row r="818" spans="1:12" s="151" customFormat="1" ht="12.75">
      <c r="A818" s="201">
        <f t="shared" si="6"/>
        <v>7</v>
      </c>
      <c r="B818" s="149"/>
      <c r="C818" s="202"/>
      <c r="E818" s="149"/>
      <c r="F818" s="203"/>
      <c r="G818" s="204"/>
      <c r="H818" s="205"/>
      <c r="I818" s="204"/>
      <c r="J818" s="204"/>
      <c r="K818" s="204"/>
      <c r="L818" s="204"/>
    </row>
    <row r="819" spans="1:12" s="151" customFormat="1" ht="12.75">
      <c r="A819" s="201">
        <f t="shared" si="6"/>
        <v>8</v>
      </c>
      <c r="B819" s="149"/>
      <c r="C819" s="202"/>
      <c r="E819" s="149"/>
      <c r="F819" s="203"/>
      <c r="G819" s="204"/>
      <c r="H819" s="205"/>
      <c r="I819" s="204"/>
      <c r="J819" s="204"/>
      <c r="K819" s="204"/>
      <c r="L819" s="204"/>
    </row>
    <row r="820" spans="1:12" s="151" customFormat="1" ht="12.75">
      <c r="A820" s="201">
        <f t="shared" si="6"/>
        <v>9</v>
      </c>
      <c r="B820" s="149"/>
      <c r="C820" s="202"/>
      <c r="E820" s="149"/>
      <c r="F820" s="203"/>
      <c r="G820" s="204"/>
      <c r="H820" s="205"/>
      <c r="I820" s="204"/>
      <c r="J820" s="204"/>
      <c r="K820" s="204"/>
      <c r="L820" s="204"/>
    </row>
    <row r="821" spans="1:12" s="151" customFormat="1" ht="12.75">
      <c r="A821" s="201">
        <f t="shared" si="6"/>
        <v>10</v>
      </c>
      <c r="B821" s="149"/>
      <c r="C821" s="202"/>
      <c r="E821" s="149"/>
      <c r="F821" s="203"/>
      <c r="G821" s="204"/>
      <c r="H821" s="205"/>
      <c r="I821" s="204"/>
      <c r="J821" s="204"/>
      <c r="K821" s="204"/>
      <c r="L821" s="204"/>
    </row>
    <row r="822" spans="1:12" s="151" customFormat="1" ht="12.75">
      <c r="A822" s="201">
        <f t="shared" si="6"/>
        <v>11</v>
      </c>
      <c r="B822" s="149"/>
      <c r="C822" s="202"/>
      <c r="E822" s="149"/>
      <c r="F822" s="203"/>
      <c r="G822" s="204"/>
      <c r="H822" s="205"/>
      <c r="I822" s="204"/>
      <c r="J822" s="204"/>
      <c r="K822" s="204"/>
      <c r="L822" s="204"/>
    </row>
    <row r="823" spans="1:12" s="151" customFormat="1" ht="12.75">
      <c r="A823" s="201"/>
      <c r="B823" s="149"/>
      <c r="C823" s="202"/>
      <c r="E823" s="149"/>
      <c r="F823" s="203"/>
      <c r="G823" s="204"/>
      <c r="H823" s="205"/>
      <c r="I823" s="204"/>
      <c r="J823" s="204"/>
      <c r="K823" s="204"/>
      <c r="L823" s="204"/>
    </row>
    <row r="824" spans="1:12" s="151" customFormat="1" ht="12.75">
      <c r="A824" s="201"/>
      <c r="B824" s="149"/>
      <c r="C824" s="202"/>
      <c r="E824" s="149"/>
      <c r="F824" s="203"/>
      <c r="G824" s="204"/>
      <c r="H824" s="205"/>
      <c r="I824" s="204"/>
      <c r="J824" s="204"/>
      <c r="K824" s="204"/>
      <c r="L824" s="204"/>
    </row>
    <row r="825" spans="1:12" s="151" customFormat="1" ht="12.75">
      <c r="A825" s="201"/>
      <c r="B825" s="149"/>
      <c r="C825" s="202"/>
      <c r="E825" s="149"/>
      <c r="F825" s="203"/>
      <c r="G825" s="204"/>
      <c r="H825" s="205"/>
      <c r="I825" s="204"/>
      <c r="J825" s="204"/>
      <c r="K825" s="204"/>
      <c r="L825" s="204"/>
    </row>
    <row r="826" spans="1:12" s="151" customFormat="1" ht="12.75">
      <c r="A826" s="201"/>
      <c r="B826" s="149"/>
      <c r="C826" s="202"/>
      <c r="E826" s="149"/>
      <c r="F826" s="203"/>
      <c r="G826" s="204"/>
      <c r="H826" s="205"/>
      <c r="I826" s="204"/>
      <c r="J826" s="204"/>
      <c r="K826" s="204"/>
      <c r="L826" s="204"/>
    </row>
    <row r="827" spans="1:12" s="210" customFormat="1" ht="12.75">
      <c r="A827" s="207"/>
      <c r="B827" s="208"/>
      <c r="C827" s="209"/>
      <c r="D827" s="14"/>
      <c r="E827" s="13"/>
      <c r="F827" s="215"/>
      <c r="G827" s="200"/>
      <c r="H827" s="216"/>
      <c r="I827" s="200"/>
      <c r="J827" s="200"/>
      <c r="K827" s="200"/>
      <c r="L827" s="200"/>
    </row>
    <row r="828" spans="1:12" s="210" customFormat="1" ht="12.75">
      <c r="A828" s="207"/>
      <c r="B828" s="208"/>
      <c r="C828" s="209"/>
      <c r="D828" s="14"/>
      <c r="E828" s="13"/>
      <c r="F828" s="215"/>
      <c r="G828" s="200"/>
      <c r="H828" s="216"/>
      <c r="I828" s="200"/>
      <c r="J828" s="200"/>
      <c r="K828" s="200"/>
      <c r="L828" s="200"/>
    </row>
    <row r="829" spans="1:12" s="210" customFormat="1" ht="12.75">
      <c r="A829" s="207"/>
      <c r="B829" s="208"/>
      <c r="C829" s="209"/>
      <c r="D829" s="14"/>
      <c r="E829" s="13"/>
      <c r="F829" s="215"/>
      <c r="G829" s="200"/>
      <c r="H829" s="216"/>
      <c r="I829" s="200"/>
      <c r="J829" s="200"/>
      <c r="K829" s="200"/>
      <c r="L829" s="200"/>
    </row>
    <row r="830" spans="1:12" s="210" customFormat="1" ht="12.75">
      <c r="A830" s="207"/>
      <c r="B830" s="208"/>
      <c r="C830" s="209"/>
      <c r="D830" s="14"/>
      <c r="E830" s="13"/>
      <c r="F830" s="215"/>
      <c r="G830" s="200"/>
      <c r="H830" s="216"/>
      <c r="I830" s="200"/>
      <c r="J830" s="200"/>
      <c r="K830" s="200"/>
      <c r="L830" s="200"/>
    </row>
    <row r="831" spans="1:12" s="210" customFormat="1" ht="12.75">
      <c r="A831" s="207"/>
      <c r="B831" s="208"/>
      <c r="C831" s="209"/>
      <c r="D831" s="14"/>
      <c r="E831" s="13"/>
      <c r="F831" s="215"/>
      <c r="G831" s="200"/>
      <c r="H831" s="216"/>
      <c r="I831" s="200"/>
      <c r="J831" s="200"/>
      <c r="K831" s="200"/>
      <c r="L831" s="200"/>
    </row>
    <row r="832" spans="1:12" s="210" customFormat="1" ht="12.75">
      <c r="A832" s="207"/>
      <c r="B832" s="208"/>
      <c r="C832" s="209"/>
      <c r="D832" s="14"/>
      <c r="E832" s="13"/>
      <c r="F832" s="215"/>
      <c r="G832" s="200"/>
      <c r="H832" s="216"/>
      <c r="I832" s="200"/>
      <c r="J832" s="200"/>
      <c r="K832" s="200"/>
      <c r="L832" s="200"/>
    </row>
    <row r="833" spans="1:12" s="210" customFormat="1" ht="12.75">
      <c r="A833" s="207"/>
      <c r="B833" s="208"/>
      <c r="C833" s="209"/>
      <c r="D833" s="14"/>
      <c r="E833" s="13"/>
      <c r="F833" s="215"/>
      <c r="G833" s="200"/>
      <c r="H833" s="216"/>
      <c r="I833" s="200"/>
      <c r="J833" s="200"/>
      <c r="K833" s="200"/>
      <c r="L833" s="200"/>
    </row>
    <row r="834" spans="1:12" s="210" customFormat="1" ht="12.75">
      <c r="A834" s="207"/>
      <c r="B834" s="208"/>
      <c r="C834" s="209"/>
      <c r="D834" s="14"/>
      <c r="E834" s="13"/>
      <c r="F834" s="215"/>
      <c r="G834" s="200"/>
      <c r="H834" s="216"/>
      <c r="I834" s="200"/>
      <c r="J834" s="200"/>
      <c r="K834" s="200"/>
      <c r="L834" s="200"/>
    </row>
    <row r="835" spans="1:12" s="210" customFormat="1" ht="12.75">
      <c r="A835" s="207"/>
      <c r="B835" s="208"/>
      <c r="C835" s="209"/>
      <c r="D835" s="14"/>
      <c r="E835" s="13"/>
      <c r="F835" s="215"/>
      <c r="G835" s="200"/>
      <c r="H835" s="216"/>
      <c r="I835" s="200"/>
      <c r="J835" s="200"/>
      <c r="K835" s="200"/>
      <c r="L835" s="200"/>
    </row>
    <row r="836" spans="1:12" s="210" customFormat="1" ht="12.75">
      <c r="A836" s="207"/>
      <c r="B836" s="208"/>
      <c r="C836" s="209"/>
      <c r="D836" s="14"/>
      <c r="E836" s="13"/>
      <c r="F836" s="215"/>
      <c r="G836" s="200"/>
      <c r="H836" s="216"/>
      <c r="I836" s="200"/>
      <c r="J836" s="200"/>
      <c r="K836" s="200"/>
      <c r="L836" s="200"/>
    </row>
    <row r="837" spans="1:12" s="210" customFormat="1" ht="12.75">
      <c r="A837" s="207"/>
      <c r="B837" s="208"/>
      <c r="C837" s="209"/>
      <c r="D837" s="14"/>
      <c r="E837" s="13"/>
      <c r="F837" s="215"/>
      <c r="G837" s="200"/>
      <c r="H837" s="216"/>
      <c r="I837" s="200"/>
      <c r="J837" s="200"/>
      <c r="K837" s="200"/>
      <c r="L837" s="200"/>
    </row>
    <row r="838" spans="1:12" s="210" customFormat="1" ht="12.75">
      <c r="A838" s="207"/>
      <c r="B838" s="208"/>
      <c r="C838" s="209"/>
      <c r="D838" s="14"/>
      <c r="E838" s="13"/>
      <c r="F838" s="215"/>
      <c r="G838" s="200"/>
      <c r="H838" s="216"/>
      <c r="I838" s="200"/>
      <c r="J838" s="200"/>
      <c r="K838" s="200"/>
      <c r="L838" s="200"/>
    </row>
    <row r="839" spans="1:12" s="210" customFormat="1" ht="12.75">
      <c r="A839" s="207"/>
      <c r="B839" s="208"/>
      <c r="C839" s="209"/>
      <c r="D839" s="14"/>
      <c r="E839" s="13"/>
      <c r="F839" s="215"/>
      <c r="G839" s="200"/>
      <c r="H839" s="216"/>
      <c r="I839" s="200"/>
      <c r="J839" s="200"/>
      <c r="K839" s="200"/>
      <c r="L839" s="200"/>
    </row>
    <row r="840" spans="1:12" s="210" customFormat="1" ht="12.75">
      <c r="A840" s="207"/>
      <c r="B840" s="208"/>
      <c r="C840" s="209"/>
      <c r="D840" s="14"/>
      <c r="E840" s="13"/>
      <c r="F840" s="215"/>
      <c r="G840" s="200"/>
      <c r="H840" s="216"/>
      <c r="I840" s="200"/>
      <c r="J840" s="200"/>
      <c r="K840" s="200"/>
      <c r="L840" s="200"/>
    </row>
    <row r="841" spans="1:12" s="210" customFormat="1" ht="12.75">
      <c r="A841" s="207"/>
      <c r="B841" s="208"/>
      <c r="C841" s="209"/>
      <c r="D841" s="14"/>
      <c r="E841" s="13"/>
      <c r="F841" s="215"/>
      <c r="G841" s="200"/>
      <c r="H841" s="216"/>
      <c r="I841" s="200"/>
      <c r="J841" s="200"/>
      <c r="K841" s="200"/>
      <c r="L841" s="200"/>
    </row>
    <row r="842" spans="1:12" s="210" customFormat="1" ht="12.75">
      <c r="A842" s="207"/>
      <c r="B842" s="208"/>
      <c r="C842" s="209"/>
      <c r="D842" s="14"/>
      <c r="E842" s="13"/>
      <c r="F842" s="215"/>
      <c r="G842" s="200"/>
      <c r="H842" s="216"/>
      <c r="I842" s="200"/>
      <c r="J842" s="200"/>
      <c r="K842" s="200"/>
      <c r="L842" s="200"/>
    </row>
    <row r="843" spans="1:12" s="210" customFormat="1" ht="12.75">
      <c r="A843" s="207"/>
      <c r="B843" s="208"/>
      <c r="C843" s="209"/>
      <c r="D843" s="14"/>
      <c r="E843" s="13"/>
      <c r="F843" s="215"/>
      <c r="G843" s="200"/>
      <c r="H843" s="216"/>
      <c r="I843" s="200"/>
      <c r="J843" s="200"/>
      <c r="K843" s="200"/>
      <c r="L843" s="200"/>
    </row>
    <row r="844" spans="1:12" s="210" customFormat="1" ht="12.75">
      <c r="A844" s="207"/>
      <c r="B844" s="208"/>
      <c r="C844" s="209"/>
      <c r="D844" s="14"/>
      <c r="E844" s="13"/>
      <c r="F844" s="215"/>
      <c r="G844" s="200"/>
      <c r="H844" s="216"/>
      <c r="I844" s="200"/>
      <c r="J844" s="200"/>
      <c r="K844" s="200"/>
      <c r="L844" s="200"/>
    </row>
    <row r="845" spans="1:12" s="210" customFormat="1" ht="12.75">
      <c r="A845" s="207"/>
      <c r="B845" s="208"/>
      <c r="C845" s="209"/>
      <c r="D845" s="14"/>
      <c r="E845" s="13"/>
      <c r="F845" s="215"/>
      <c r="G845" s="200"/>
      <c r="H845" s="216"/>
      <c r="I845" s="200"/>
      <c r="J845" s="200"/>
      <c r="K845" s="200"/>
      <c r="L845" s="200"/>
    </row>
    <row r="846" spans="1:12" s="210" customFormat="1" ht="12.75">
      <c r="A846" s="207"/>
      <c r="B846" s="208"/>
      <c r="C846" s="209"/>
      <c r="D846" s="14"/>
      <c r="E846" s="13"/>
      <c r="F846" s="215"/>
      <c r="G846" s="200"/>
      <c r="H846" s="216"/>
      <c r="I846" s="200"/>
      <c r="J846" s="200"/>
      <c r="K846" s="200"/>
      <c r="L846" s="200"/>
    </row>
    <row r="847" spans="1:12" s="210" customFormat="1" ht="12.75">
      <c r="A847" s="207"/>
      <c r="B847" s="208"/>
      <c r="C847" s="209"/>
      <c r="D847" s="14"/>
      <c r="E847" s="13"/>
      <c r="F847" s="215"/>
      <c r="G847" s="200"/>
      <c r="H847" s="216"/>
      <c r="I847" s="200"/>
      <c r="J847" s="200"/>
      <c r="K847" s="200"/>
      <c r="L847" s="200"/>
    </row>
    <row r="848" spans="4:12" ht="12.75">
      <c r="D848" s="4"/>
      <c r="E848" s="22"/>
      <c r="F848" s="57"/>
      <c r="G848" s="54"/>
      <c r="H848" s="135"/>
      <c r="I848" s="54"/>
      <c r="J848" s="54"/>
      <c r="K848" s="54"/>
      <c r="L848" s="54"/>
    </row>
    <row r="849" spans="4:12" ht="12.75">
      <c r="D849" s="4"/>
      <c r="E849" s="22"/>
      <c r="F849" s="57"/>
      <c r="G849" s="54"/>
      <c r="H849" s="135"/>
      <c r="I849" s="54"/>
      <c r="J849" s="54"/>
      <c r="K849" s="54"/>
      <c r="L849" s="54"/>
    </row>
    <row r="850" spans="4:12" ht="12.75">
      <c r="D850" s="4"/>
      <c r="E850" s="22"/>
      <c r="F850" s="57"/>
      <c r="G850" s="54"/>
      <c r="H850" s="135"/>
      <c r="I850" s="54"/>
      <c r="J850" s="54"/>
      <c r="K850" s="54"/>
      <c r="L850" s="54"/>
    </row>
    <row r="851" spans="4:12" ht="12.75">
      <c r="D851" s="4"/>
      <c r="E851" s="22"/>
      <c r="F851" s="57"/>
      <c r="G851" s="54"/>
      <c r="H851" s="135"/>
      <c r="I851" s="54"/>
      <c r="J851" s="54"/>
      <c r="K851" s="54"/>
      <c r="L851" s="54"/>
    </row>
    <row r="852" spans="4:12" ht="12.75">
      <c r="D852" s="4"/>
      <c r="E852" s="22"/>
      <c r="F852" s="57"/>
      <c r="G852" s="54"/>
      <c r="H852" s="135"/>
      <c r="I852" s="54"/>
      <c r="J852" s="54"/>
      <c r="K852" s="54"/>
      <c r="L852" s="54"/>
    </row>
    <row r="853" spans="4:12" ht="12.75">
      <c r="D853" s="4"/>
      <c r="E853" s="22"/>
      <c r="F853" s="57"/>
      <c r="G853" s="54"/>
      <c r="H853" s="135"/>
      <c r="I853" s="54"/>
      <c r="J853" s="54"/>
      <c r="K853" s="54"/>
      <c r="L853" s="54"/>
    </row>
    <row r="854" spans="4:12" ht="12.75">
      <c r="D854" s="4"/>
      <c r="E854" s="22"/>
      <c r="F854" s="57"/>
      <c r="G854" s="54"/>
      <c r="H854" s="135"/>
      <c r="I854" s="54"/>
      <c r="J854" s="54"/>
      <c r="K854" s="54"/>
      <c r="L854" s="54"/>
    </row>
    <row r="855" spans="4:12" ht="12.75">
      <c r="D855" s="4"/>
      <c r="E855" s="22"/>
      <c r="F855" s="57"/>
      <c r="G855" s="54"/>
      <c r="H855" s="135"/>
      <c r="I855" s="54"/>
      <c r="J855" s="54"/>
      <c r="K855" s="54"/>
      <c r="L855" s="54"/>
    </row>
    <row r="856" spans="4:12" ht="12.75">
      <c r="D856" s="4"/>
      <c r="E856" s="22"/>
      <c r="F856" s="57"/>
      <c r="G856" s="54"/>
      <c r="H856" s="135"/>
      <c r="I856" s="54"/>
      <c r="J856" s="54"/>
      <c r="K856" s="54"/>
      <c r="L856" s="54"/>
    </row>
    <row r="857" spans="4:12" ht="12.75">
      <c r="D857" s="4"/>
      <c r="E857" s="22"/>
      <c r="F857" s="57"/>
      <c r="G857" s="54"/>
      <c r="H857" s="135"/>
      <c r="I857" s="54"/>
      <c r="J857" s="54"/>
      <c r="K857" s="54"/>
      <c r="L857" s="54"/>
    </row>
    <row r="858" spans="4:12" ht="12.75">
      <c r="D858" s="4"/>
      <c r="E858" s="22"/>
      <c r="F858" s="57"/>
      <c r="G858" s="54"/>
      <c r="H858" s="135"/>
      <c r="I858" s="54"/>
      <c r="J858" s="54"/>
      <c r="K858" s="54"/>
      <c r="L858" s="54"/>
    </row>
    <row r="859" spans="4:12" ht="12.75">
      <c r="D859" s="4"/>
      <c r="E859" s="22"/>
      <c r="F859" s="57"/>
      <c r="G859" s="54"/>
      <c r="H859" s="135"/>
      <c r="I859" s="54"/>
      <c r="J859" s="54"/>
      <c r="K859" s="54"/>
      <c r="L859" s="54"/>
    </row>
    <row r="860" spans="4:12" ht="12.75">
      <c r="D860" s="4"/>
      <c r="E860" s="22"/>
      <c r="F860" s="57"/>
      <c r="G860" s="54"/>
      <c r="H860" s="135"/>
      <c r="I860" s="54"/>
      <c r="J860" s="54"/>
      <c r="K860" s="54"/>
      <c r="L860" s="54"/>
    </row>
    <row r="861" spans="4:12" ht="12.75">
      <c r="D861" s="4"/>
      <c r="E861" s="22"/>
      <c r="F861" s="57"/>
      <c r="G861" s="54"/>
      <c r="H861" s="135"/>
      <c r="I861" s="54"/>
      <c r="J861" s="54"/>
      <c r="K861" s="54"/>
      <c r="L861" s="54"/>
    </row>
    <row r="862" spans="4:12" ht="12.75">
      <c r="D862" s="4"/>
      <c r="E862" s="22"/>
      <c r="F862" s="57"/>
      <c r="G862" s="54"/>
      <c r="H862" s="135"/>
      <c r="I862" s="54"/>
      <c r="J862" s="54"/>
      <c r="K862" s="54"/>
      <c r="L862" s="54"/>
    </row>
    <row r="863" spans="4:12" ht="12.75">
      <c r="D863" s="4"/>
      <c r="E863" s="22"/>
      <c r="F863" s="57"/>
      <c r="G863" s="54"/>
      <c r="H863" s="135"/>
      <c r="I863" s="54"/>
      <c r="J863" s="54"/>
      <c r="K863" s="54"/>
      <c r="L863" s="54"/>
    </row>
    <row r="864" spans="4:12" ht="12.75">
      <c r="D864" s="4"/>
      <c r="E864" s="22"/>
      <c r="F864" s="57"/>
      <c r="G864" s="54"/>
      <c r="H864" s="135"/>
      <c r="I864" s="54"/>
      <c r="J864" s="54"/>
      <c r="K864" s="54"/>
      <c r="L864" s="54"/>
    </row>
    <row r="865" spans="4:12" ht="12.75">
      <c r="D865" s="4"/>
      <c r="E865" s="22"/>
      <c r="F865" s="57"/>
      <c r="G865" s="54"/>
      <c r="H865" s="135"/>
      <c r="I865" s="54"/>
      <c r="J865" s="54"/>
      <c r="K865" s="54"/>
      <c r="L865" s="54"/>
    </row>
    <row r="866" spans="4:12" ht="12.75">
      <c r="D866" s="4"/>
      <c r="E866" s="22"/>
      <c r="F866" s="57"/>
      <c r="G866" s="54"/>
      <c r="H866" s="135"/>
      <c r="I866" s="54"/>
      <c r="J866" s="54"/>
      <c r="K866" s="54"/>
      <c r="L866" s="54"/>
    </row>
    <row r="867" spans="4:12" ht="12.75">
      <c r="D867" s="4"/>
      <c r="E867" s="22"/>
      <c r="F867" s="57"/>
      <c r="G867" s="54"/>
      <c r="H867" s="135"/>
      <c r="I867" s="54"/>
      <c r="J867" s="54"/>
      <c r="K867" s="54"/>
      <c r="L867" s="54"/>
    </row>
    <row r="868" spans="4:12" ht="12.75">
      <c r="D868" s="4"/>
      <c r="E868" s="22"/>
      <c r="F868" s="57"/>
      <c r="G868" s="54"/>
      <c r="H868" s="135"/>
      <c r="I868" s="54"/>
      <c r="J868" s="54"/>
      <c r="K868" s="54"/>
      <c r="L868" s="54"/>
    </row>
    <row r="869" spans="4:12" ht="12.75">
      <c r="D869" s="4"/>
      <c r="E869" s="22"/>
      <c r="F869" s="57"/>
      <c r="G869" s="54"/>
      <c r="H869" s="135"/>
      <c r="I869" s="54"/>
      <c r="J869" s="54"/>
      <c r="K869" s="54"/>
      <c r="L869" s="54"/>
    </row>
    <row r="870" spans="4:12" ht="12.75">
      <c r="D870" s="4"/>
      <c r="E870" s="22"/>
      <c r="F870" s="57"/>
      <c r="G870" s="54"/>
      <c r="H870" s="135"/>
      <c r="I870" s="54"/>
      <c r="J870" s="54"/>
      <c r="K870" s="54"/>
      <c r="L870" s="54"/>
    </row>
    <row r="871" spans="4:12" ht="12.75">
      <c r="D871" s="4"/>
      <c r="E871" s="22"/>
      <c r="F871" s="57"/>
      <c r="G871" s="54"/>
      <c r="H871" s="135"/>
      <c r="I871" s="54"/>
      <c r="J871" s="54"/>
      <c r="K871" s="54"/>
      <c r="L871" s="54"/>
    </row>
    <row r="872" spans="4:12" ht="12.75">
      <c r="D872" s="4"/>
      <c r="E872" s="22"/>
      <c r="F872" s="57"/>
      <c r="G872" s="54"/>
      <c r="H872" s="135"/>
      <c r="I872" s="54"/>
      <c r="J872" s="54"/>
      <c r="K872" s="54"/>
      <c r="L872" s="54"/>
    </row>
    <row r="873" spans="4:12" ht="12.75">
      <c r="D873" s="4"/>
      <c r="E873" s="22"/>
      <c r="F873" s="57"/>
      <c r="G873" s="54"/>
      <c r="H873" s="135"/>
      <c r="I873" s="54"/>
      <c r="J873" s="54"/>
      <c r="K873" s="54"/>
      <c r="L873" s="54"/>
    </row>
    <row r="874" spans="4:12" ht="12.75">
      <c r="D874" s="4"/>
      <c r="E874" s="22"/>
      <c r="F874" s="57"/>
      <c r="G874" s="54"/>
      <c r="H874" s="135"/>
      <c r="I874" s="54"/>
      <c r="J874" s="54"/>
      <c r="K874" s="54"/>
      <c r="L874" s="54"/>
    </row>
    <row r="875" spans="4:12" ht="12.75">
      <c r="D875" s="4"/>
      <c r="E875" s="22"/>
      <c r="F875" s="57"/>
      <c r="G875" s="54"/>
      <c r="H875" s="135"/>
      <c r="I875" s="54"/>
      <c r="J875" s="54"/>
      <c r="K875" s="54"/>
      <c r="L875" s="54"/>
    </row>
    <row r="876" spans="4:12" ht="12.75">
      <c r="D876" s="4"/>
      <c r="E876" s="22"/>
      <c r="F876" s="57"/>
      <c r="G876" s="54"/>
      <c r="H876" s="135"/>
      <c r="I876" s="54"/>
      <c r="J876" s="54"/>
      <c r="K876" s="54"/>
      <c r="L876" s="54"/>
    </row>
    <row r="877" spans="4:12" ht="12.75">
      <c r="D877" s="4"/>
      <c r="E877" s="22"/>
      <c r="F877" s="57"/>
      <c r="G877" s="54"/>
      <c r="H877" s="135"/>
      <c r="I877" s="54"/>
      <c r="J877" s="54"/>
      <c r="K877" s="54"/>
      <c r="L877" s="54"/>
    </row>
    <row r="878" spans="4:12" ht="12.75">
      <c r="D878" s="4"/>
      <c r="E878" s="22"/>
      <c r="F878" s="57"/>
      <c r="G878" s="54"/>
      <c r="H878" s="135"/>
      <c r="I878" s="54"/>
      <c r="J878" s="54"/>
      <c r="K878" s="54"/>
      <c r="L878" s="54"/>
    </row>
    <row r="879" spans="4:12" ht="12.75">
      <c r="D879" s="4"/>
      <c r="E879" s="22"/>
      <c r="F879" s="57"/>
      <c r="G879" s="54"/>
      <c r="H879" s="135"/>
      <c r="I879" s="54"/>
      <c r="J879" s="54"/>
      <c r="K879" s="54"/>
      <c r="L879" s="54"/>
    </row>
    <row r="880" spans="4:12" ht="12.75">
      <c r="D880" s="4"/>
      <c r="E880" s="22"/>
      <c r="F880" s="57"/>
      <c r="G880" s="54"/>
      <c r="H880" s="135"/>
      <c r="I880" s="54"/>
      <c r="J880" s="54"/>
      <c r="K880" s="54"/>
      <c r="L880" s="54"/>
    </row>
    <row r="881" spans="4:12" ht="12.75">
      <c r="D881" s="4"/>
      <c r="E881" s="22"/>
      <c r="F881" s="57"/>
      <c r="G881" s="54"/>
      <c r="H881" s="135"/>
      <c r="I881" s="54"/>
      <c r="J881" s="54"/>
      <c r="K881" s="54"/>
      <c r="L881" s="54"/>
    </row>
    <row r="882" spans="4:12" ht="12.75">
      <c r="D882" s="4"/>
      <c r="E882" s="22"/>
      <c r="F882" s="57"/>
      <c r="G882" s="54"/>
      <c r="H882" s="135"/>
      <c r="I882" s="54"/>
      <c r="J882" s="54"/>
      <c r="K882" s="54"/>
      <c r="L882" s="54"/>
    </row>
    <row r="883" spans="4:12" ht="12.75">
      <c r="D883" s="4"/>
      <c r="E883" s="22"/>
      <c r="F883" s="57"/>
      <c r="G883" s="54"/>
      <c r="H883" s="135"/>
      <c r="I883" s="54"/>
      <c r="J883" s="54"/>
      <c r="K883" s="54"/>
      <c r="L883" s="54"/>
    </row>
    <row r="884" spans="4:12" ht="12.75">
      <c r="D884" s="4"/>
      <c r="E884" s="22"/>
      <c r="F884" s="57"/>
      <c r="G884" s="54"/>
      <c r="H884" s="135"/>
      <c r="I884" s="54"/>
      <c r="J884" s="54"/>
      <c r="K884" s="54"/>
      <c r="L884" s="54"/>
    </row>
    <row r="885" spans="4:12" ht="12.75">
      <c r="D885" s="4"/>
      <c r="E885" s="22"/>
      <c r="F885" s="57"/>
      <c r="G885" s="54"/>
      <c r="H885" s="135"/>
      <c r="I885" s="54"/>
      <c r="J885" s="54"/>
      <c r="K885" s="54"/>
      <c r="L885" s="54"/>
    </row>
    <row r="886" spans="4:12" ht="12.75">
      <c r="D886" s="4"/>
      <c r="E886" s="22"/>
      <c r="F886" s="57"/>
      <c r="G886" s="54"/>
      <c r="H886" s="135"/>
      <c r="I886" s="54"/>
      <c r="J886" s="54"/>
      <c r="K886" s="54"/>
      <c r="L886" s="54"/>
    </row>
    <row r="887" spans="4:12" ht="12.75">
      <c r="D887" s="4"/>
      <c r="E887" s="22"/>
      <c r="F887" s="57"/>
      <c r="G887" s="54"/>
      <c r="H887" s="135"/>
      <c r="I887" s="54"/>
      <c r="J887" s="54"/>
      <c r="K887" s="54"/>
      <c r="L887" s="54"/>
    </row>
    <row r="888" spans="4:12" ht="12.75">
      <c r="D888" s="4"/>
      <c r="E888" s="22"/>
      <c r="F888" s="57"/>
      <c r="G888" s="54"/>
      <c r="H888" s="135"/>
      <c r="I888" s="54"/>
      <c r="J888" s="54"/>
      <c r="K888" s="54"/>
      <c r="L888" s="54"/>
    </row>
    <row r="889" spans="4:12" ht="12.75">
      <c r="D889" s="4"/>
      <c r="E889" s="22"/>
      <c r="F889" s="57"/>
      <c r="G889" s="54"/>
      <c r="H889" s="135"/>
      <c r="I889" s="54"/>
      <c r="J889" s="54"/>
      <c r="K889" s="54"/>
      <c r="L889" s="54"/>
    </row>
    <row r="890" spans="4:12" ht="12.75">
      <c r="D890" s="4"/>
      <c r="E890" s="22"/>
      <c r="F890" s="57"/>
      <c r="G890" s="54"/>
      <c r="H890" s="135"/>
      <c r="I890" s="54"/>
      <c r="J890" s="54"/>
      <c r="K890" s="54"/>
      <c r="L890" s="54"/>
    </row>
    <row r="891" spans="4:12" ht="12.75">
      <c r="D891" s="4"/>
      <c r="E891" s="22"/>
      <c r="F891" s="57"/>
      <c r="G891" s="54"/>
      <c r="H891" s="135"/>
      <c r="I891" s="54"/>
      <c r="J891" s="54"/>
      <c r="K891" s="54"/>
      <c r="L891" s="54"/>
    </row>
    <row r="892" spans="4:12" ht="12.75">
      <c r="D892" s="4"/>
      <c r="E892" s="22"/>
      <c r="F892" s="57"/>
      <c r="G892" s="54"/>
      <c r="H892" s="135"/>
      <c r="I892" s="54"/>
      <c r="J892" s="54"/>
      <c r="K892" s="54"/>
      <c r="L892" s="54"/>
    </row>
    <row r="893" spans="4:12" ht="12.75">
      <c r="D893" s="4"/>
      <c r="E893" s="22"/>
      <c r="F893" s="57"/>
      <c r="G893" s="54"/>
      <c r="H893" s="135"/>
      <c r="I893" s="54"/>
      <c r="J893" s="54"/>
      <c r="K893" s="54"/>
      <c r="L893" s="54"/>
    </row>
    <row r="894" spans="4:12" ht="12.75">
      <c r="D894" s="4"/>
      <c r="E894" s="22"/>
      <c r="F894" s="57"/>
      <c r="G894" s="54"/>
      <c r="H894" s="135"/>
      <c r="I894" s="54"/>
      <c r="J894" s="54"/>
      <c r="K894" s="54"/>
      <c r="L894" s="54"/>
    </row>
    <row r="895" spans="4:12" ht="12.75">
      <c r="D895" s="4"/>
      <c r="E895" s="22"/>
      <c r="F895" s="57"/>
      <c r="G895" s="54"/>
      <c r="H895" s="135"/>
      <c r="I895" s="54"/>
      <c r="J895" s="54"/>
      <c r="K895" s="54"/>
      <c r="L895" s="54"/>
    </row>
    <row r="896" spans="4:12" ht="12.75">
      <c r="D896" s="4"/>
      <c r="E896" s="22"/>
      <c r="F896" s="57"/>
      <c r="G896" s="54"/>
      <c r="H896" s="135"/>
      <c r="I896" s="54"/>
      <c r="J896" s="54"/>
      <c r="K896" s="54"/>
      <c r="L896" s="54"/>
    </row>
    <row r="897" spans="4:12" ht="12.75">
      <c r="D897" s="4"/>
      <c r="E897" s="22"/>
      <c r="F897" s="57"/>
      <c r="G897" s="54"/>
      <c r="H897" s="135"/>
      <c r="I897" s="54"/>
      <c r="J897" s="54"/>
      <c r="K897" s="54"/>
      <c r="L897" s="54"/>
    </row>
    <row r="898" spans="4:12" ht="12.75">
      <c r="D898" s="4"/>
      <c r="E898" s="22"/>
      <c r="F898" s="57"/>
      <c r="G898" s="54"/>
      <c r="H898" s="135"/>
      <c r="I898" s="54"/>
      <c r="J898" s="54"/>
      <c r="K898" s="54"/>
      <c r="L898" s="54"/>
    </row>
    <row r="899" spans="4:12" ht="12.75">
      <c r="D899" s="4"/>
      <c r="E899" s="22"/>
      <c r="F899" s="57"/>
      <c r="G899" s="54"/>
      <c r="H899" s="135"/>
      <c r="I899" s="54"/>
      <c r="J899" s="54"/>
      <c r="K899" s="54"/>
      <c r="L899" s="54"/>
    </row>
    <row r="900" spans="4:12" ht="12.75">
      <c r="D900" s="4"/>
      <c r="E900" s="22"/>
      <c r="F900" s="57"/>
      <c r="G900" s="54"/>
      <c r="H900" s="135"/>
      <c r="I900" s="54"/>
      <c r="J900" s="54"/>
      <c r="K900" s="54"/>
      <c r="L900" s="54"/>
    </row>
    <row r="901" spans="4:12" ht="12.75">
      <c r="D901" s="4"/>
      <c r="E901" s="22"/>
      <c r="F901" s="57"/>
      <c r="G901" s="54"/>
      <c r="H901" s="135"/>
      <c r="I901" s="54"/>
      <c r="J901" s="54"/>
      <c r="K901" s="54"/>
      <c r="L901" s="54"/>
    </row>
    <row r="902" spans="4:12" ht="12.75">
      <c r="D902" s="4"/>
      <c r="E902" s="22"/>
      <c r="F902" s="57"/>
      <c r="G902" s="54"/>
      <c r="H902" s="135"/>
      <c r="I902" s="54"/>
      <c r="J902" s="54"/>
      <c r="K902" s="54"/>
      <c r="L902" s="54"/>
    </row>
    <row r="903" spans="4:12" ht="12.75">
      <c r="D903" s="4"/>
      <c r="E903" s="22"/>
      <c r="F903" s="57"/>
      <c r="G903" s="54"/>
      <c r="H903" s="135"/>
      <c r="I903" s="54"/>
      <c r="J903" s="54"/>
      <c r="K903" s="54"/>
      <c r="L903" s="54"/>
    </row>
    <row r="904" spans="4:12" ht="12.75">
      <c r="D904" s="4"/>
      <c r="E904" s="22"/>
      <c r="F904" s="57"/>
      <c r="G904" s="54"/>
      <c r="H904" s="135"/>
      <c r="I904" s="54"/>
      <c r="J904" s="54"/>
      <c r="K904" s="54"/>
      <c r="L904" s="54"/>
    </row>
    <row r="905" spans="4:12" ht="12.75">
      <c r="D905" s="4"/>
      <c r="E905" s="22"/>
      <c r="F905" s="57"/>
      <c r="G905" s="54"/>
      <c r="H905" s="135"/>
      <c r="I905" s="54"/>
      <c r="J905" s="54"/>
      <c r="K905" s="54"/>
      <c r="L905" s="54"/>
    </row>
    <row r="906" spans="4:12" ht="12.75">
      <c r="D906" s="4"/>
      <c r="E906" s="22"/>
      <c r="F906" s="57"/>
      <c r="G906" s="54"/>
      <c r="H906" s="135"/>
      <c r="I906" s="54"/>
      <c r="J906" s="54"/>
      <c r="K906" s="54"/>
      <c r="L906" s="54"/>
    </row>
    <row r="907" spans="4:12" ht="12.75">
      <c r="D907" s="4"/>
      <c r="E907" s="22"/>
      <c r="F907" s="57"/>
      <c r="G907" s="54"/>
      <c r="H907" s="135"/>
      <c r="I907" s="54"/>
      <c r="J907" s="54"/>
      <c r="K907" s="54"/>
      <c r="L907" s="54"/>
    </row>
    <row r="908" spans="4:12" ht="12.75">
      <c r="D908" s="4"/>
      <c r="E908" s="22"/>
      <c r="F908" s="57"/>
      <c r="G908" s="54"/>
      <c r="H908" s="135"/>
      <c r="I908" s="54"/>
      <c r="J908" s="54"/>
      <c r="K908" s="54"/>
      <c r="L908" s="54"/>
    </row>
    <row r="909" spans="4:12" ht="12.75">
      <c r="D909" s="4"/>
      <c r="E909" s="22"/>
      <c r="F909" s="57"/>
      <c r="G909" s="54"/>
      <c r="H909" s="135"/>
      <c r="I909" s="54"/>
      <c r="J909" s="54"/>
      <c r="K909" s="54"/>
      <c r="L909" s="54"/>
    </row>
    <row r="910" spans="4:12" ht="12.75">
      <c r="D910" s="4"/>
      <c r="E910" s="22"/>
      <c r="F910" s="57"/>
      <c r="G910" s="54"/>
      <c r="H910" s="135"/>
      <c r="I910" s="54"/>
      <c r="J910" s="54"/>
      <c r="K910" s="54"/>
      <c r="L910" s="54"/>
    </row>
    <row r="911" spans="4:12" ht="12.75">
      <c r="D911" s="4"/>
      <c r="E911" s="22"/>
      <c r="F911" s="57"/>
      <c r="G911" s="54"/>
      <c r="H911" s="135"/>
      <c r="I911" s="54"/>
      <c r="J911" s="54"/>
      <c r="K911" s="54"/>
      <c r="L911" s="54"/>
    </row>
    <row r="912" spans="4:12" ht="12.75">
      <c r="D912" s="4"/>
      <c r="E912" s="22"/>
      <c r="F912" s="57"/>
      <c r="G912" s="54"/>
      <c r="H912" s="135"/>
      <c r="I912" s="54"/>
      <c r="J912" s="54"/>
      <c r="K912" s="54"/>
      <c r="L912" s="54"/>
    </row>
    <row r="913" spans="4:12" ht="12.75">
      <c r="D913" s="4"/>
      <c r="E913" s="22"/>
      <c r="F913" s="57"/>
      <c r="G913" s="54"/>
      <c r="H913" s="135"/>
      <c r="I913" s="54"/>
      <c r="J913" s="54"/>
      <c r="K913" s="54"/>
      <c r="L913" s="54"/>
    </row>
    <row r="914" spans="4:12" ht="12.75">
      <c r="D914" s="4"/>
      <c r="E914" s="22"/>
      <c r="F914" s="57"/>
      <c r="G914" s="54"/>
      <c r="H914" s="135"/>
      <c r="I914" s="54"/>
      <c r="J914" s="54"/>
      <c r="K914" s="54"/>
      <c r="L914" s="54"/>
    </row>
    <row r="915" spans="4:12" ht="12.75">
      <c r="D915" s="4"/>
      <c r="E915" s="22"/>
      <c r="F915" s="57"/>
      <c r="G915" s="54"/>
      <c r="H915" s="135"/>
      <c r="I915" s="54"/>
      <c r="J915" s="54"/>
      <c r="K915" s="54"/>
      <c r="L915" s="54"/>
    </row>
    <row r="916" spans="4:12" ht="12.75">
      <c r="D916" s="4"/>
      <c r="E916" s="22"/>
      <c r="F916" s="57"/>
      <c r="G916" s="54"/>
      <c r="H916" s="135"/>
      <c r="I916" s="54"/>
      <c r="J916" s="54"/>
      <c r="K916" s="54"/>
      <c r="L916" s="54"/>
    </row>
    <row r="917" spans="4:12" ht="12.75">
      <c r="D917" s="4"/>
      <c r="E917" s="22"/>
      <c r="F917" s="57"/>
      <c r="G917" s="54"/>
      <c r="H917" s="135"/>
      <c r="I917" s="54"/>
      <c r="J917" s="54"/>
      <c r="K917" s="54"/>
      <c r="L917" s="54"/>
    </row>
    <row r="918" spans="4:12" ht="12.75">
      <c r="D918" s="4"/>
      <c r="E918" s="22"/>
      <c r="F918" s="57"/>
      <c r="G918" s="54"/>
      <c r="H918" s="135"/>
      <c r="I918" s="54"/>
      <c r="J918" s="54"/>
      <c r="K918" s="54"/>
      <c r="L918" s="54"/>
    </row>
    <row r="919" spans="4:12" ht="12.75">
      <c r="D919" s="4"/>
      <c r="E919" s="22"/>
      <c r="F919" s="57"/>
      <c r="G919" s="54"/>
      <c r="H919" s="135"/>
      <c r="I919" s="54"/>
      <c r="J919" s="54"/>
      <c r="K919" s="54"/>
      <c r="L919" s="54"/>
    </row>
    <row r="920" spans="4:12" ht="12.75">
      <c r="D920" s="4"/>
      <c r="E920" s="22"/>
      <c r="F920" s="57"/>
      <c r="G920" s="54"/>
      <c r="H920" s="135"/>
      <c r="I920" s="54"/>
      <c r="J920" s="54"/>
      <c r="K920" s="54"/>
      <c r="L920" s="54"/>
    </row>
    <row r="921" spans="4:12" ht="12.75">
      <c r="D921" s="4"/>
      <c r="E921" s="22"/>
      <c r="F921" s="57"/>
      <c r="G921" s="54"/>
      <c r="H921" s="135"/>
      <c r="I921" s="54"/>
      <c r="J921" s="54"/>
      <c r="K921" s="54"/>
      <c r="L921" s="54"/>
    </row>
    <row r="922" spans="4:12" ht="12.75">
      <c r="D922" s="4"/>
      <c r="E922" s="22"/>
      <c r="F922" s="57"/>
      <c r="G922" s="54"/>
      <c r="H922" s="135"/>
      <c r="I922" s="54"/>
      <c r="J922" s="54"/>
      <c r="K922" s="54"/>
      <c r="L922" s="54"/>
    </row>
    <row r="923" spans="4:12" ht="12.75">
      <c r="D923" s="4"/>
      <c r="E923" s="22"/>
      <c r="F923" s="57"/>
      <c r="G923" s="54"/>
      <c r="H923" s="135"/>
      <c r="I923" s="54"/>
      <c r="J923" s="54"/>
      <c r="K923" s="54"/>
      <c r="L923" s="54"/>
    </row>
    <row r="924" spans="4:12" ht="12.75">
      <c r="D924" s="4"/>
      <c r="E924" s="22"/>
      <c r="F924" s="57"/>
      <c r="G924" s="54"/>
      <c r="H924" s="135"/>
      <c r="I924" s="54"/>
      <c r="J924" s="54"/>
      <c r="K924" s="54"/>
      <c r="L924" s="54"/>
    </row>
    <row r="925" spans="4:12" ht="12.75">
      <c r="D925" s="4"/>
      <c r="E925" s="22"/>
      <c r="F925" s="57"/>
      <c r="G925" s="54"/>
      <c r="H925" s="135"/>
      <c r="I925" s="54"/>
      <c r="J925" s="54"/>
      <c r="K925" s="54"/>
      <c r="L925" s="54"/>
    </row>
    <row r="926" spans="4:12" ht="12.75">
      <c r="D926" s="4"/>
      <c r="E926" s="22"/>
      <c r="F926" s="57"/>
      <c r="G926" s="54"/>
      <c r="H926" s="135"/>
      <c r="I926" s="54"/>
      <c r="J926" s="54"/>
      <c r="K926" s="54"/>
      <c r="L926" s="54"/>
    </row>
    <row r="927" spans="4:12" ht="12.75">
      <c r="D927" s="4"/>
      <c r="E927" s="22"/>
      <c r="F927" s="57"/>
      <c r="G927" s="54"/>
      <c r="H927" s="135"/>
      <c r="I927" s="54"/>
      <c r="J927" s="54"/>
      <c r="K927" s="54"/>
      <c r="L927" s="54"/>
    </row>
    <row r="928" spans="4:12" ht="12.75">
      <c r="D928" s="4"/>
      <c r="E928" s="22"/>
      <c r="F928" s="57"/>
      <c r="G928" s="54"/>
      <c r="H928" s="135"/>
      <c r="I928" s="54"/>
      <c r="J928" s="54"/>
      <c r="K928" s="54"/>
      <c r="L928" s="54"/>
    </row>
    <row r="929" spans="4:12" ht="12.75">
      <c r="D929" s="4"/>
      <c r="E929" s="22"/>
      <c r="F929" s="57"/>
      <c r="G929" s="54"/>
      <c r="H929" s="135"/>
      <c r="I929" s="54"/>
      <c r="J929" s="54"/>
      <c r="K929" s="54"/>
      <c r="L929" s="54"/>
    </row>
    <row r="930" spans="4:12" ht="12.75">
      <c r="D930" s="4"/>
      <c r="E930" s="22"/>
      <c r="F930" s="57"/>
      <c r="G930" s="54"/>
      <c r="H930" s="135"/>
      <c r="I930" s="54"/>
      <c r="J930" s="54"/>
      <c r="K930" s="54"/>
      <c r="L930" s="54"/>
    </row>
    <row r="931" spans="4:12" ht="12.75">
      <c r="D931" s="4"/>
      <c r="E931" s="22"/>
      <c r="F931" s="57"/>
      <c r="G931" s="54"/>
      <c r="H931" s="135"/>
      <c r="I931" s="54"/>
      <c r="J931" s="54"/>
      <c r="K931" s="54"/>
      <c r="L931" s="54"/>
    </row>
    <row r="932" spans="4:12" ht="12.75">
      <c r="D932" s="4"/>
      <c r="E932" s="22"/>
      <c r="F932" s="57"/>
      <c r="G932" s="54"/>
      <c r="H932" s="135"/>
      <c r="I932" s="54"/>
      <c r="J932" s="54"/>
      <c r="K932" s="54"/>
      <c r="L932" s="54"/>
    </row>
    <row r="933" spans="4:12" ht="12.75">
      <c r="D933" s="4"/>
      <c r="E933" s="22"/>
      <c r="F933" s="57"/>
      <c r="G933" s="54"/>
      <c r="H933" s="135"/>
      <c r="I933" s="54"/>
      <c r="J933" s="54"/>
      <c r="K933" s="54"/>
      <c r="L933" s="54"/>
    </row>
    <row r="934" spans="4:12" ht="12.75">
      <c r="D934" s="4"/>
      <c r="E934" s="22"/>
      <c r="F934" s="57"/>
      <c r="G934" s="54"/>
      <c r="H934" s="135"/>
      <c r="I934" s="54"/>
      <c r="J934" s="54"/>
      <c r="K934" s="54"/>
      <c r="L934" s="54"/>
    </row>
    <row r="935" spans="4:12" ht="12.75">
      <c r="D935" s="4"/>
      <c r="E935" s="22"/>
      <c r="F935" s="57"/>
      <c r="G935" s="54"/>
      <c r="H935" s="135"/>
      <c r="I935" s="54"/>
      <c r="J935" s="54"/>
      <c r="K935" s="54"/>
      <c r="L935" s="54"/>
    </row>
    <row r="936" spans="4:12" ht="12.75">
      <c r="D936" s="4"/>
      <c r="E936" s="22"/>
      <c r="F936" s="57"/>
      <c r="G936" s="54"/>
      <c r="H936" s="135"/>
      <c r="I936" s="54"/>
      <c r="J936" s="54"/>
      <c r="K936" s="54"/>
      <c r="L936" s="54"/>
    </row>
    <row r="937" spans="4:12" ht="12.75">
      <c r="D937" s="4"/>
      <c r="E937" s="22"/>
      <c r="F937" s="57"/>
      <c r="G937" s="54"/>
      <c r="H937" s="135"/>
      <c r="I937" s="54"/>
      <c r="J937" s="54"/>
      <c r="K937" s="54"/>
      <c r="L937" s="54"/>
    </row>
    <row r="938" spans="4:12" ht="12.75">
      <c r="D938" s="4"/>
      <c r="E938" s="22"/>
      <c r="F938" s="57"/>
      <c r="G938" s="54"/>
      <c r="H938" s="135"/>
      <c r="I938" s="54"/>
      <c r="J938" s="54"/>
      <c r="K938" s="54"/>
      <c r="L938" s="54"/>
    </row>
    <row r="939" spans="4:12" ht="12.75">
      <c r="D939" s="4"/>
      <c r="E939" s="22"/>
      <c r="F939" s="57"/>
      <c r="G939" s="54"/>
      <c r="H939" s="135"/>
      <c r="I939" s="54"/>
      <c r="J939" s="54"/>
      <c r="K939" s="54"/>
      <c r="L939" s="54"/>
    </row>
    <row r="940" spans="4:12" ht="12.75">
      <c r="D940" s="4"/>
      <c r="E940" s="22"/>
      <c r="F940" s="57"/>
      <c r="G940" s="54"/>
      <c r="H940" s="135"/>
      <c r="I940" s="54"/>
      <c r="J940" s="54"/>
      <c r="K940" s="54"/>
      <c r="L940" s="54"/>
    </row>
    <row r="941" spans="4:12" ht="12.75">
      <c r="D941" s="4"/>
      <c r="E941" s="22"/>
      <c r="F941" s="57"/>
      <c r="G941" s="54"/>
      <c r="H941" s="135"/>
      <c r="I941" s="54"/>
      <c r="J941" s="54"/>
      <c r="K941" s="54"/>
      <c r="L941" s="54"/>
    </row>
    <row r="942" spans="4:12" ht="12.75">
      <c r="D942" s="4"/>
      <c r="E942" s="22"/>
      <c r="F942" s="57"/>
      <c r="G942" s="54"/>
      <c r="H942" s="135"/>
      <c r="I942" s="54"/>
      <c r="J942" s="54"/>
      <c r="K942" s="54"/>
      <c r="L942" s="54"/>
    </row>
    <row r="943" spans="4:12" ht="12.75">
      <c r="D943" s="4"/>
      <c r="E943" s="22"/>
      <c r="F943" s="57"/>
      <c r="G943" s="54"/>
      <c r="H943" s="135"/>
      <c r="I943" s="54"/>
      <c r="J943" s="54"/>
      <c r="K943" s="54"/>
      <c r="L943" s="54"/>
    </row>
    <row r="944" spans="4:12" ht="12.75">
      <c r="D944" s="4"/>
      <c r="E944" s="22"/>
      <c r="F944" s="57"/>
      <c r="G944" s="54"/>
      <c r="H944" s="135"/>
      <c r="I944" s="54"/>
      <c r="J944" s="54"/>
      <c r="K944" s="54"/>
      <c r="L944" s="54"/>
    </row>
    <row r="945" spans="4:12" ht="12.75">
      <c r="D945" s="4"/>
      <c r="E945" s="22"/>
      <c r="F945" s="57"/>
      <c r="G945" s="54"/>
      <c r="H945" s="135"/>
      <c r="I945" s="54"/>
      <c r="J945" s="54"/>
      <c r="K945" s="54"/>
      <c r="L945" s="54"/>
    </row>
    <row r="946" spans="4:12" ht="12.75">
      <c r="D946" s="4"/>
      <c r="E946" s="22"/>
      <c r="F946" s="57"/>
      <c r="G946" s="54"/>
      <c r="H946" s="135"/>
      <c r="I946" s="54"/>
      <c r="J946" s="54"/>
      <c r="K946" s="54"/>
      <c r="L946" s="54"/>
    </row>
    <row r="947" spans="4:12" ht="12.75">
      <c r="D947" s="4"/>
      <c r="E947" s="22"/>
      <c r="F947" s="57"/>
      <c r="G947" s="54"/>
      <c r="H947" s="135"/>
      <c r="I947" s="54"/>
      <c r="J947" s="54"/>
      <c r="K947" s="54"/>
      <c r="L947" s="54"/>
    </row>
    <row r="948" spans="4:12" ht="12.75">
      <c r="D948" s="4"/>
      <c r="E948" s="22"/>
      <c r="F948" s="57"/>
      <c r="G948" s="54"/>
      <c r="H948" s="135"/>
      <c r="I948" s="54"/>
      <c r="J948" s="54"/>
      <c r="K948" s="54"/>
      <c r="L948" s="54"/>
    </row>
    <row r="949" spans="4:12" ht="12.75">
      <c r="D949" s="4"/>
      <c r="E949" s="22"/>
      <c r="F949" s="57"/>
      <c r="G949" s="54"/>
      <c r="H949" s="135"/>
      <c r="I949" s="54"/>
      <c r="J949" s="54"/>
      <c r="K949" s="54"/>
      <c r="L949" s="54"/>
    </row>
    <row r="950" spans="4:12" ht="12.75">
      <c r="D950" s="4"/>
      <c r="E950" s="22"/>
      <c r="F950" s="57"/>
      <c r="G950" s="54"/>
      <c r="H950" s="135"/>
      <c r="I950" s="54"/>
      <c r="J950" s="54"/>
      <c r="K950" s="54"/>
      <c r="L950" s="54"/>
    </row>
    <row r="951" spans="4:12" ht="12.75">
      <c r="D951" s="4"/>
      <c r="E951" s="22"/>
      <c r="F951" s="57"/>
      <c r="G951" s="54"/>
      <c r="H951" s="135"/>
      <c r="I951" s="54"/>
      <c r="J951" s="54"/>
      <c r="K951" s="54"/>
      <c r="L951" s="54"/>
    </row>
    <row r="952" spans="4:12" ht="12.75">
      <c r="D952" s="4"/>
      <c r="E952" s="22"/>
      <c r="F952" s="57"/>
      <c r="G952" s="54"/>
      <c r="H952" s="135"/>
      <c r="I952" s="54"/>
      <c r="J952" s="54"/>
      <c r="K952" s="54"/>
      <c r="L952" s="54"/>
    </row>
    <row r="953" spans="4:12" ht="12.75">
      <c r="D953" s="4"/>
      <c r="E953" s="22"/>
      <c r="F953" s="57"/>
      <c r="G953" s="54"/>
      <c r="H953" s="135"/>
      <c r="I953" s="54"/>
      <c r="J953" s="54"/>
      <c r="K953" s="54"/>
      <c r="L953" s="54"/>
    </row>
    <row r="954" spans="4:12" ht="12.75">
      <c r="D954" s="4"/>
      <c r="E954" s="22"/>
      <c r="F954" s="57"/>
      <c r="G954" s="54"/>
      <c r="H954" s="135"/>
      <c r="I954" s="54"/>
      <c r="J954" s="54"/>
      <c r="K954" s="54"/>
      <c r="L954" s="54"/>
    </row>
    <row r="955" spans="4:12" ht="12.75">
      <c r="D955" s="4"/>
      <c r="E955" s="22"/>
      <c r="F955" s="57"/>
      <c r="G955" s="54"/>
      <c r="H955" s="135"/>
      <c r="I955" s="54"/>
      <c r="J955" s="54"/>
      <c r="K955" s="54"/>
      <c r="L955" s="54"/>
    </row>
    <row r="956" spans="4:12" ht="12.75">
      <c r="D956" s="4"/>
      <c r="E956" s="22"/>
      <c r="F956" s="57"/>
      <c r="G956" s="54"/>
      <c r="H956" s="135"/>
      <c r="I956" s="54"/>
      <c r="J956" s="54"/>
      <c r="K956" s="54"/>
      <c r="L956" s="54"/>
    </row>
    <row r="957" spans="4:12" ht="12.75">
      <c r="D957" s="4"/>
      <c r="E957" s="22"/>
      <c r="F957" s="57"/>
      <c r="G957" s="54"/>
      <c r="H957" s="135"/>
      <c r="I957" s="54"/>
      <c r="J957" s="54"/>
      <c r="K957" s="54"/>
      <c r="L957" s="54"/>
    </row>
    <row r="958" spans="4:12" ht="12.75">
      <c r="D958" s="4"/>
      <c r="E958" s="22"/>
      <c r="F958" s="57"/>
      <c r="G958" s="54"/>
      <c r="H958" s="135"/>
      <c r="I958" s="54"/>
      <c r="J958" s="54"/>
      <c r="K958" s="54"/>
      <c r="L958" s="54"/>
    </row>
    <row r="959" spans="4:12" ht="12.75">
      <c r="D959" s="4"/>
      <c r="E959" s="22"/>
      <c r="F959" s="57"/>
      <c r="G959" s="54"/>
      <c r="H959" s="135"/>
      <c r="I959" s="54"/>
      <c r="J959" s="54"/>
      <c r="K959" s="54"/>
      <c r="L959" s="54"/>
    </row>
    <row r="960" spans="4:12" ht="12.75">
      <c r="D960" s="4"/>
      <c r="E960" s="22"/>
      <c r="F960" s="57"/>
      <c r="G960" s="54"/>
      <c r="H960" s="135"/>
      <c r="I960" s="54"/>
      <c r="J960" s="54"/>
      <c r="K960" s="54"/>
      <c r="L960" s="54"/>
    </row>
    <row r="961" spans="4:12" ht="12.75">
      <c r="D961" s="4"/>
      <c r="E961" s="22"/>
      <c r="F961" s="57"/>
      <c r="G961" s="54"/>
      <c r="H961" s="135"/>
      <c r="I961" s="54"/>
      <c r="J961" s="54"/>
      <c r="K961" s="54"/>
      <c r="L961" s="54"/>
    </row>
    <row r="962" spans="4:12" ht="12.75">
      <c r="D962" s="4"/>
      <c r="E962" s="22"/>
      <c r="F962" s="57"/>
      <c r="G962" s="54"/>
      <c r="H962" s="135"/>
      <c r="I962" s="54"/>
      <c r="J962" s="54"/>
      <c r="K962" s="54"/>
      <c r="L962" s="54"/>
    </row>
    <row r="963" spans="4:12" ht="12.75">
      <c r="D963" s="4"/>
      <c r="E963" s="22"/>
      <c r="F963" s="57"/>
      <c r="G963" s="54"/>
      <c r="H963" s="135"/>
      <c r="I963" s="54"/>
      <c r="J963" s="54"/>
      <c r="K963" s="54"/>
      <c r="L963" s="54"/>
    </row>
    <row r="964" spans="4:12" ht="12.75">
      <c r="D964" s="4"/>
      <c r="E964" s="22"/>
      <c r="F964" s="57"/>
      <c r="G964" s="54"/>
      <c r="H964" s="135"/>
      <c r="I964" s="54"/>
      <c r="J964" s="54"/>
      <c r="K964" s="54"/>
      <c r="L964" s="54"/>
    </row>
    <row r="965" spans="4:12" ht="12.75">
      <c r="D965" s="4"/>
      <c r="E965" s="22"/>
      <c r="F965" s="57"/>
      <c r="G965" s="54"/>
      <c r="H965" s="135"/>
      <c r="I965" s="54"/>
      <c r="J965" s="54"/>
      <c r="K965" s="54"/>
      <c r="L965" s="54"/>
    </row>
    <row r="966" spans="4:12" ht="12.75">
      <c r="D966" s="4"/>
      <c r="E966" s="22"/>
      <c r="F966" s="57"/>
      <c r="G966" s="54"/>
      <c r="H966" s="135"/>
      <c r="I966" s="54"/>
      <c r="J966" s="54"/>
      <c r="K966" s="54"/>
      <c r="L966" s="54"/>
    </row>
    <row r="967" spans="4:12" ht="12.75">
      <c r="D967" s="4"/>
      <c r="E967" s="22"/>
      <c r="F967" s="57"/>
      <c r="G967" s="54"/>
      <c r="H967" s="135"/>
      <c r="I967" s="54"/>
      <c r="J967" s="54"/>
      <c r="K967" s="54"/>
      <c r="L967" s="54"/>
    </row>
    <row r="968" spans="4:12" ht="12.75">
      <c r="D968" s="4"/>
      <c r="E968" s="22"/>
      <c r="F968" s="57"/>
      <c r="G968" s="54"/>
      <c r="H968" s="135"/>
      <c r="I968" s="54"/>
      <c r="J968" s="54"/>
      <c r="K968" s="54"/>
      <c r="L968" s="54"/>
    </row>
    <row r="969" spans="4:12" ht="12.75">
      <c r="D969" s="4"/>
      <c r="E969" s="22"/>
      <c r="F969" s="57"/>
      <c r="G969" s="54"/>
      <c r="H969" s="135"/>
      <c r="I969" s="54"/>
      <c r="J969" s="54"/>
      <c r="K969" s="54"/>
      <c r="L969" s="54"/>
    </row>
    <row r="970" spans="4:12" ht="12.75">
      <c r="D970" s="4"/>
      <c r="E970" s="22"/>
      <c r="F970" s="57"/>
      <c r="G970" s="54"/>
      <c r="H970" s="135"/>
      <c r="I970" s="54"/>
      <c r="J970" s="54"/>
      <c r="K970" s="54"/>
      <c r="L970" s="54"/>
    </row>
    <row r="971" spans="4:12" ht="12.75">
      <c r="D971" s="4"/>
      <c r="E971" s="22"/>
      <c r="F971" s="57"/>
      <c r="G971" s="54"/>
      <c r="H971" s="135"/>
      <c r="I971" s="54"/>
      <c r="J971" s="54"/>
      <c r="K971" s="54"/>
      <c r="L971" s="54"/>
    </row>
    <row r="972" spans="4:12" ht="12.75">
      <c r="D972" s="4"/>
      <c r="E972" s="22"/>
      <c r="F972" s="57"/>
      <c r="G972" s="54"/>
      <c r="H972" s="135"/>
      <c r="I972" s="54"/>
      <c r="J972" s="54"/>
      <c r="K972" s="54"/>
      <c r="L972" s="54"/>
    </row>
    <row r="973" spans="4:12" ht="12.75">
      <c r="D973" s="4"/>
      <c r="E973" s="22"/>
      <c r="F973" s="57"/>
      <c r="G973" s="54"/>
      <c r="H973" s="135"/>
      <c r="I973" s="54"/>
      <c r="J973" s="54"/>
      <c r="K973" s="54"/>
      <c r="L973" s="54"/>
    </row>
    <row r="974" spans="4:12" ht="12.75">
      <c r="D974" s="4"/>
      <c r="E974" s="22"/>
      <c r="F974" s="57"/>
      <c r="G974" s="54"/>
      <c r="H974" s="135"/>
      <c r="I974" s="54"/>
      <c r="J974" s="54"/>
      <c r="K974" s="54"/>
      <c r="L974" s="54"/>
    </row>
    <row r="975" spans="4:12" ht="12.75">
      <c r="D975" s="4"/>
      <c r="E975" s="22"/>
      <c r="F975" s="57"/>
      <c r="G975" s="54"/>
      <c r="H975" s="135"/>
      <c r="I975" s="54"/>
      <c r="J975" s="54"/>
      <c r="K975" s="54"/>
      <c r="L975" s="54"/>
    </row>
    <row r="976" spans="4:12" ht="12.75">
      <c r="D976" s="4"/>
      <c r="E976" s="22"/>
      <c r="F976" s="57"/>
      <c r="G976" s="54"/>
      <c r="H976" s="135"/>
      <c r="I976" s="54"/>
      <c r="J976" s="54"/>
      <c r="K976" s="54"/>
      <c r="L976" s="54"/>
    </row>
    <row r="977" spans="4:12" ht="12.75">
      <c r="D977" s="4"/>
      <c r="E977" s="22"/>
      <c r="F977" s="57"/>
      <c r="G977" s="54"/>
      <c r="H977" s="135"/>
      <c r="I977" s="54"/>
      <c r="J977" s="54"/>
      <c r="K977" s="54"/>
      <c r="L977" s="54"/>
    </row>
    <row r="978" spans="4:12" ht="12.75">
      <c r="D978" s="4"/>
      <c r="E978" s="22"/>
      <c r="F978" s="57"/>
      <c r="G978" s="54"/>
      <c r="H978" s="135"/>
      <c r="I978" s="54"/>
      <c r="J978" s="54"/>
      <c r="K978" s="54"/>
      <c r="L978" s="54"/>
    </row>
    <row r="979" spans="4:12" ht="12.75">
      <c r="D979" s="4"/>
      <c r="E979" s="22"/>
      <c r="F979" s="57"/>
      <c r="G979" s="54"/>
      <c r="H979" s="135"/>
      <c r="I979" s="54"/>
      <c r="J979" s="54"/>
      <c r="K979" s="54"/>
      <c r="L979" s="54"/>
    </row>
    <row r="980" spans="4:12" ht="12.75">
      <c r="D980" s="4"/>
      <c r="E980" s="22"/>
      <c r="F980" s="57"/>
      <c r="G980" s="54"/>
      <c r="H980" s="135"/>
      <c r="I980" s="54"/>
      <c r="J980" s="54"/>
      <c r="K980" s="54"/>
      <c r="L980" s="54"/>
    </row>
    <row r="981" spans="4:12" ht="12.75">
      <c r="D981" s="4"/>
      <c r="E981" s="22"/>
      <c r="F981" s="57"/>
      <c r="G981" s="54"/>
      <c r="H981" s="135"/>
      <c r="I981" s="54"/>
      <c r="J981" s="54"/>
      <c r="K981" s="54"/>
      <c r="L981" s="54"/>
    </row>
    <row r="982" spans="4:12" ht="12.75">
      <c r="D982" s="4"/>
      <c r="E982" s="22"/>
      <c r="F982" s="57"/>
      <c r="G982" s="54"/>
      <c r="H982" s="135"/>
      <c r="I982" s="54"/>
      <c r="J982" s="54"/>
      <c r="K982" s="54"/>
      <c r="L982" s="54"/>
    </row>
    <row r="983" spans="4:12" ht="12.75">
      <c r="D983" s="4"/>
      <c r="E983" s="22"/>
      <c r="F983" s="57"/>
      <c r="G983" s="54"/>
      <c r="H983" s="135"/>
      <c r="I983" s="54"/>
      <c r="J983" s="54"/>
      <c r="K983" s="54"/>
      <c r="L983" s="54"/>
    </row>
    <row r="984" spans="4:12" ht="12.75">
      <c r="D984" s="4"/>
      <c r="E984" s="22"/>
      <c r="F984" s="57"/>
      <c r="G984" s="54"/>
      <c r="H984" s="135"/>
      <c r="I984" s="54"/>
      <c r="J984" s="54"/>
      <c r="K984" s="54"/>
      <c r="L984" s="54"/>
    </row>
    <row r="985" spans="4:12" ht="12.75">
      <c r="D985" s="4"/>
      <c r="E985" s="22"/>
      <c r="F985" s="57"/>
      <c r="G985" s="54"/>
      <c r="H985" s="135"/>
      <c r="I985" s="54"/>
      <c r="J985" s="54"/>
      <c r="K985" s="54"/>
      <c r="L985" s="54"/>
    </row>
    <row r="986" spans="4:12" ht="12.75">
      <c r="D986" s="4"/>
      <c r="E986" s="22"/>
      <c r="F986" s="57"/>
      <c r="G986" s="54"/>
      <c r="H986" s="135"/>
      <c r="I986" s="54"/>
      <c r="J986" s="54"/>
      <c r="K986" s="54"/>
      <c r="L986" s="54"/>
    </row>
    <row r="987" spans="4:12" ht="12.75">
      <c r="D987" s="4"/>
      <c r="E987" s="22"/>
      <c r="F987" s="57"/>
      <c r="G987" s="54"/>
      <c r="H987" s="135"/>
      <c r="I987" s="54"/>
      <c r="J987" s="54"/>
      <c r="K987" s="54"/>
      <c r="L987" s="54"/>
    </row>
    <row r="988" spans="4:12" ht="12.75">
      <c r="D988" s="4"/>
      <c r="E988" s="22"/>
      <c r="F988" s="57"/>
      <c r="G988" s="54"/>
      <c r="H988" s="135"/>
      <c r="I988" s="54"/>
      <c r="J988" s="54"/>
      <c r="K988" s="54"/>
      <c r="L988" s="54"/>
    </row>
    <row r="989" spans="4:12" ht="12.75">
      <c r="D989" s="4"/>
      <c r="E989" s="22"/>
      <c r="F989" s="57"/>
      <c r="G989" s="54"/>
      <c r="H989" s="135"/>
      <c r="I989" s="54"/>
      <c r="J989" s="54"/>
      <c r="K989" s="54"/>
      <c r="L989" s="54"/>
    </row>
    <row r="990" spans="4:12" ht="12.75">
      <c r="D990" s="4"/>
      <c r="E990" s="22"/>
      <c r="F990" s="57"/>
      <c r="G990" s="54"/>
      <c r="H990" s="135"/>
      <c r="I990" s="54"/>
      <c r="J990" s="54"/>
      <c r="K990" s="54"/>
      <c r="L990" s="54"/>
    </row>
    <row r="991" spans="4:12" ht="12.75">
      <c r="D991" s="4"/>
      <c r="E991" s="22"/>
      <c r="F991" s="57"/>
      <c r="G991" s="54"/>
      <c r="H991" s="135"/>
      <c r="I991" s="54"/>
      <c r="J991" s="54"/>
      <c r="K991" s="54"/>
      <c r="L991" s="54"/>
    </row>
    <row r="992" spans="4:12" ht="12.75">
      <c r="D992" s="4"/>
      <c r="E992" s="22"/>
      <c r="F992" s="57"/>
      <c r="G992" s="54"/>
      <c r="H992" s="135"/>
      <c r="I992" s="54"/>
      <c r="J992" s="54"/>
      <c r="K992" s="54"/>
      <c r="L992" s="54"/>
    </row>
    <row r="993" spans="4:12" ht="12.75">
      <c r="D993" s="4"/>
      <c r="E993" s="22"/>
      <c r="F993" s="57"/>
      <c r="G993" s="54"/>
      <c r="H993" s="135"/>
      <c r="I993" s="54"/>
      <c r="J993" s="54"/>
      <c r="K993" s="54"/>
      <c r="L993" s="54"/>
    </row>
    <row r="994" spans="4:12" ht="12.75">
      <c r="D994" s="4"/>
      <c r="E994" s="22"/>
      <c r="F994" s="57"/>
      <c r="G994" s="54"/>
      <c r="H994" s="135"/>
      <c r="I994" s="54"/>
      <c r="J994" s="54"/>
      <c r="K994" s="54"/>
      <c r="L994" s="54"/>
    </row>
    <row r="995" spans="4:12" ht="12.75">
      <c r="D995" s="4"/>
      <c r="E995" s="22"/>
      <c r="F995" s="57"/>
      <c r="G995" s="54"/>
      <c r="H995" s="135"/>
      <c r="I995" s="54"/>
      <c r="J995" s="54"/>
      <c r="K995" s="54"/>
      <c r="L995" s="54"/>
    </row>
    <row r="996" spans="4:12" ht="12.75">
      <c r="D996" s="4"/>
      <c r="E996" s="22"/>
      <c r="F996" s="57"/>
      <c r="G996" s="54"/>
      <c r="H996" s="135"/>
      <c r="I996" s="54"/>
      <c r="J996" s="54"/>
      <c r="K996" s="54"/>
      <c r="L996" s="54"/>
    </row>
    <row r="997" spans="4:12" ht="12.75">
      <c r="D997" s="4"/>
      <c r="E997" s="22"/>
      <c r="F997" s="57"/>
      <c r="G997" s="54"/>
      <c r="H997" s="135"/>
      <c r="I997" s="54"/>
      <c r="J997" s="54"/>
      <c r="K997" s="54"/>
      <c r="L997" s="54"/>
    </row>
    <row r="998" spans="4:12" ht="12.75">
      <c r="D998" s="4"/>
      <c r="E998" s="22"/>
      <c r="F998" s="57"/>
      <c r="G998" s="54"/>
      <c r="H998" s="135"/>
      <c r="I998" s="54"/>
      <c r="J998" s="54"/>
      <c r="K998" s="54"/>
      <c r="L998" s="54"/>
    </row>
    <row r="999" spans="4:12" ht="12.75">
      <c r="D999" s="4"/>
      <c r="E999" s="22"/>
      <c r="F999" s="57"/>
      <c r="G999" s="54"/>
      <c r="H999" s="135"/>
      <c r="I999" s="54"/>
      <c r="J999" s="54"/>
      <c r="K999" s="54"/>
      <c r="L999" s="54"/>
    </row>
    <row r="1000" spans="4:12" ht="12.75">
      <c r="D1000" s="4"/>
      <c r="E1000" s="22"/>
      <c r="F1000" s="57"/>
      <c r="G1000" s="54"/>
      <c r="H1000" s="135"/>
      <c r="I1000" s="54"/>
      <c r="J1000" s="54"/>
      <c r="K1000" s="54"/>
      <c r="L1000" s="54"/>
    </row>
    <row r="1001" spans="4:12" ht="12.75">
      <c r="D1001" s="4"/>
      <c r="E1001" s="22"/>
      <c r="F1001" s="57"/>
      <c r="G1001" s="54"/>
      <c r="H1001" s="135"/>
      <c r="I1001" s="54"/>
      <c r="J1001" s="54"/>
      <c r="K1001" s="54"/>
      <c r="L1001" s="54"/>
    </row>
    <row r="1002" spans="4:12" ht="12.75">
      <c r="D1002" s="4"/>
      <c r="E1002" s="22"/>
      <c r="F1002" s="57"/>
      <c r="G1002" s="54"/>
      <c r="H1002" s="135"/>
      <c r="I1002" s="54"/>
      <c r="J1002" s="54"/>
      <c r="K1002" s="54"/>
      <c r="L1002" s="54"/>
    </row>
    <row r="1003" spans="4:12" ht="12.75">
      <c r="D1003" s="4"/>
      <c r="E1003" s="22"/>
      <c r="F1003" s="57"/>
      <c r="G1003" s="54"/>
      <c r="H1003" s="135"/>
      <c r="I1003" s="54"/>
      <c r="J1003" s="54"/>
      <c r="K1003" s="54"/>
      <c r="L1003" s="54"/>
    </row>
    <row r="1004" spans="4:12" ht="12.75">
      <c r="D1004" s="4"/>
      <c r="E1004" s="22"/>
      <c r="F1004" s="57"/>
      <c r="G1004" s="54"/>
      <c r="H1004" s="135"/>
      <c r="I1004" s="54"/>
      <c r="J1004" s="54"/>
      <c r="K1004" s="54"/>
      <c r="L1004" s="54"/>
    </row>
    <row r="1005" spans="4:12" ht="12.75">
      <c r="D1005" s="4"/>
      <c r="E1005" s="22"/>
      <c r="F1005" s="57"/>
      <c r="G1005" s="54"/>
      <c r="H1005" s="135"/>
      <c r="I1005" s="54"/>
      <c r="J1005" s="54"/>
      <c r="K1005" s="54"/>
      <c r="L1005" s="54"/>
    </row>
    <row r="1006" spans="4:12" ht="12.75">
      <c r="D1006" s="4"/>
      <c r="E1006" s="22"/>
      <c r="F1006" s="57"/>
      <c r="G1006" s="54"/>
      <c r="H1006" s="135"/>
      <c r="I1006" s="54"/>
      <c r="J1006" s="54"/>
      <c r="K1006" s="54"/>
      <c r="L1006" s="54"/>
    </row>
    <row r="1007" spans="4:12" ht="12.75">
      <c r="D1007" s="4"/>
      <c r="E1007" s="22"/>
      <c r="F1007" s="57"/>
      <c r="G1007" s="54"/>
      <c r="H1007" s="135"/>
      <c r="I1007" s="54"/>
      <c r="J1007" s="54"/>
      <c r="K1007" s="54"/>
      <c r="L1007" s="54"/>
    </row>
    <row r="1008" spans="4:12" ht="12.75">
      <c r="D1008" s="4"/>
      <c r="E1008" s="22"/>
      <c r="F1008" s="57"/>
      <c r="G1008" s="54"/>
      <c r="H1008" s="135"/>
      <c r="I1008" s="54"/>
      <c r="J1008" s="54"/>
      <c r="K1008" s="54"/>
      <c r="L1008" s="54"/>
    </row>
    <row r="1009" spans="4:12" ht="12.75">
      <c r="D1009" s="4"/>
      <c r="E1009" s="22"/>
      <c r="F1009" s="57"/>
      <c r="G1009" s="54"/>
      <c r="H1009" s="135"/>
      <c r="I1009" s="54"/>
      <c r="J1009" s="54"/>
      <c r="K1009" s="54"/>
      <c r="L1009" s="54"/>
    </row>
    <row r="1010" spans="4:12" ht="12.75">
      <c r="D1010" s="4"/>
      <c r="E1010" s="22"/>
      <c r="F1010" s="57"/>
      <c r="G1010" s="54"/>
      <c r="H1010" s="135"/>
      <c r="I1010" s="54"/>
      <c r="J1010" s="54"/>
      <c r="K1010" s="54"/>
      <c r="L1010" s="54"/>
    </row>
    <row r="1011" spans="4:12" ht="12.75">
      <c r="D1011" s="4"/>
      <c r="E1011" s="22"/>
      <c r="F1011" s="57"/>
      <c r="G1011" s="54"/>
      <c r="H1011" s="135"/>
      <c r="I1011" s="54"/>
      <c r="J1011" s="54"/>
      <c r="K1011" s="54"/>
      <c r="L1011" s="54"/>
    </row>
    <row r="1012" spans="4:12" ht="12.75">
      <c r="D1012" s="4"/>
      <c r="E1012" s="22"/>
      <c r="F1012" s="57"/>
      <c r="G1012" s="54"/>
      <c r="H1012" s="135"/>
      <c r="I1012" s="54"/>
      <c r="J1012" s="54"/>
      <c r="K1012" s="54"/>
      <c r="L1012" s="54"/>
    </row>
    <row r="1013" spans="4:12" ht="12.75">
      <c r="D1013" s="4"/>
      <c r="E1013" s="22"/>
      <c r="F1013" s="57"/>
      <c r="G1013" s="54"/>
      <c r="H1013" s="135"/>
      <c r="I1013" s="54"/>
      <c r="J1013" s="54"/>
      <c r="K1013" s="54"/>
      <c r="L1013" s="54"/>
    </row>
    <row r="1014" spans="4:12" ht="12.75">
      <c r="D1014" s="4"/>
      <c r="E1014" s="22"/>
      <c r="F1014" s="57"/>
      <c r="G1014" s="54"/>
      <c r="H1014" s="135"/>
      <c r="I1014" s="54"/>
      <c r="J1014" s="54"/>
      <c r="K1014" s="54"/>
      <c r="L1014" s="54"/>
    </row>
    <row r="1015" spans="4:12" ht="12.75">
      <c r="D1015" s="4"/>
      <c r="E1015" s="22"/>
      <c r="F1015" s="57"/>
      <c r="G1015" s="54"/>
      <c r="H1015" s="135"/>
      <c r="I1015" s="54"/>
      <c r="J1015" s="54"/>
      <c r="K1015" s="54"/>
      <c r="L1015" s="54"/>
    </row>
    <row r="1016" spans="4:12" ht="12.75">
      <c r="D1016" s="4"/>
      <c r="E1016" s="22"/>
      <c r="F1016" s="57"/>
      <c r="G1016" s="54"/>
      <c r="H1016" s="135"/>
      <c r="I1016" s="54"/>
      <c r="J1016" s="54"/>
      <c r="K1016" s="54"/>
      <c r="L1016" s="54"/>
    </row>
    <row r="1017" spans="4:12" ht="12.75">
      <c r="D1017" s="4"/>
      <c r="E1017" s="22"/>
      <c r="F1017" s="57"/>
      <c r="G1017" s="54"/>
      <c r="H1017" s="135"/>
      <c r="I1017" s="54"/>
      <c r="J1017" s="54"/>
      <c r="K1017" s="54"/>
      <c r="L1017" s="54"/>
    </row>
    <row r="1018" spans="4:12" ht="12.75">
      <c r="D1018" s="4"/>
      <c r="E1018" s="22"/>
      <c r="F1018" s="57"/>
      <c r="G1018" s="54"/>
      <c r="H1018" s="135"/>
      <c r="I1018" s="54"/>
      <c r="J1018" s="54"/>
      <c r="K1018" s="54"/>
      <c r="L1018" s="54"/>
    </row>
    <row r="1019" spans="4:12" ht="12.75">
      <c r="D1019" s="4"/>
      <c r="E1019" s="22"/>
      <c r="F1019" s="57"/>
      <c r="G1019" s="54"/>
      <c r="H1019" s="135"/>
      <c r="I1019" s="54"/>
      <c r="J1019" s="54"/>
      <c r="K1019" s="54"/>
      <c r="L1019" s="54"/>
    </row>
    <row r="1020" spans="4:12" ht="12.75">
      <c r="D1020" s="4"/>
      <c r="E1020" s="22"/>
      <c r="F1020" s="57"/>
      <c r="G1020" s="54"/>
      <c r="H1020" s="135"/>
      <c r="I1020" s="54"/>
      <c r="J1020" s="54"/>
      <c r="K1020" s="54"/>
      <c r="L1020" s="54"/>
    </row>
    <row r="1021" spans="4:12" ht="12.75">
      <c r="D1021" s="4"/>
      <c r="E1021" s="22"/>
      <c r="F1021" s="57"/>
      <c r="G1021" s="54"/>
      <c r="H1021" s="135"/>
      <c r="I1021" s="54"/>
      <c r="J1021" s="54"/>
      <c r="K1021" s="54"/>
      <c r="L1021" s="54"/>
    </row>
    <row r="1022" spans="4:12" ht="12.75">
      <c r="D1022" s="4"/>
      <c r="E1022" s="22"/>
      <c r="F1022" s="57"/>
      <c r="G1022" s="54"/>
      <c r="H1022" s="135"/>
      <c r="I1022" s="54"/>
      <c r="J1022" s="54"/>
      <c r="K1022" s="54"/>
      <c r="L1022" s="54"/>
    </row>
    <row r="1023" spans="4:12" ht="12.75">
      <c r="D1023" s="4"/>
      <c r="E1023" s="22"/>
      <c r="F1023" s="57"/>
      <c r="G1023" s="54"/>
      <c r="H1023" s="135"/>
      <c r="I1023" s="54"/>
      <c r="J1023" s="54"/>
      <c r="K1023" s="54"/>
      <c r="L1023" s="54"/>
    </row>
    <row r="1024" spans="4:12" ht="12.75">
      <c r="D1024" s="4"/>
      <c r="E1024" s="22"/>
      <c r="F1024" s="57"/>
      <c r="G1024" s="54"/>
      <c r="H1024" s="135"/>
      <c r="I1024" s="54"/>
      <c r="J1024" s="54"/>
      <c r="K1024" s="54"/>
      <c r="L1024" s="54"/>
    </row>
    <row r="1025" spans="4:12" ht="12.75">
      <c r="D1025" s="4"/>
      <c r="E1025" s="22"/>
      <c r="F1025" s="57"/>
      <c r="G1025" s="54"/>
      <c r="H1025" s="135"/>
      <c r="I1025" s="54"/>
      <c r="J1025" s="54"/>
      <c r="K1025" s="54"/>
      <c r="L1025" s="54"/>
    </row>
    <row r="1026" spans="4:12" ht="12.75">
      <c r="D1026" s="4"/>
      <c r="E1026" s="22"/>
      <c r="F1026" s="57"/>
      <c r="G1026" s="54"/>
      <c r="H1026" s="135"/>
      <c r="I1026" s="54"/>
      <c r="J1026" s="54"/>
      <c r="K1026" s="54"/>
      <c r="L1026" s="54"/>
    </row>
    <row r="1027" spans="4:12" ht="12.75">
      <c r="D1027" s="4"/>
      <c r="E1027" s="22"/>
      <c r="F1027" s="57"/>
      <c r="G1027" s="54"/>
      <c r="H1027" s="135"/>
      <c r="I1027" s="54"/>
      <c r="J1027" s="54"/>
      <c r="K1027" s="54"/>
      <c r="L1027" s="54"/>
    </row>
    <row r="1028" spans="4:12" ht="12.75">
      <c r="D1028" s="4"/>
      <c r="E1028" s="22"/>
      <c r="F1028" s="57"/>
      <c r="G1028" s="54"/>
      <c r="H1028" s="135"/>
      <c r="I1028" s="54"/>
      <c r="J1028" s="54"/>
      <c r="K1028" s="54"/>
      <c r="L1028" s="54"/>
    </row>
    <row r="1029" spans="4:12" ht="12.75">
      <c r="D1029" s="4"/>
      <c r="E1029" s="22"/>
      <c r="F1029" s="57"/>
      <c r="G1029" s="54"/>
      <c r="H1029" s="135"/>
      <c r="I1029" s="54"/>
      <c r="J1029" s="54"/>
      <c r="K1029" s="54"/>
      <c r="L1029" s="54"/>
    </row>
    <row r="1030" spans="4:12" ht="12.75">
      <c r="D1030" s="4"/>
      <c r="E1030" s="22"/>
      <c r="F1030" s="57"/>
      <c r="G1030" s="54"/>
      <c r="H1030" s="135"/>
      <c r="I1030" s="54"/>
      <c r="J1030" s="54"/>
      <c r="K1030" s="54"/>
      <c r="L1030" s="54"/>
    </row>
    <row r="1031" spans="4:12" ht="12.75">
      <c r="D1031" s="4"/>
      <c r="E1031" s="22"/>
      <c r="F1031" s="57"/>
      <c r="G1031" s="54"/>
      <c r="H1031" s="135"/>
      <c r="I1031" s="54"/>
      <c r="J1031" s="54"/>
      <c r="K1031" s="54"/>
      <c r="L1031" s="54"/>
    </row>
    <row r="1032" spans="4:12" ht="12.75">
      <c r="D1032" s="4"/>
      <c r="E1032" s="22"/>
      <c r="F1032" s="57"/>
      <c r="G1032" s="54"/>
      <c r="H1032" s="135"/>
      <c r="I1032" s="54"/>
      <c r="J1032" s="54"/>
      <c r="K1032" s="54"/>
      <c r="L1032" s="54"/>
    </row>
    <row r="1033" spans="4:12" ht="12.75">
      <c r="D1033" s="4"/>
      <c r="E1033" s="22"/>
      <c r="F1033" s="57"/>
      <c r="G1033" s="54"/>
      <c r="H1033" s="135"/>
      <c r="I1033" s="54"/>
      <c r="J1033" s="54"/>
      <c r="K1033" s="54"/>
      <c r="L1033" s="54"/>
    </row>
    <row r="1034" spans="4:12" ht="12.75">
      <c r="D1034" s="4"/>
      <c r="E1034" s="22"/>
      <c r="F1034" s="57"/>
      <c r="G1034" s="54"/>
      <c r="H1034" s="135"/>
      <c r="I1034" s="54"/>
      <c r="J1034" s="54"/>
      <c r="K1034" s="54"/>
      <c r="L1034" s="54"/>
    </row>
    <row r="1035" spans="4:12" ht="12.75">
      <c r="D1035" s="4"/>
      <c r="E1035" s="22"/>
      <c r="F1035" s="57"/>
      <c r="G1035" s="54"/>
      <c r="H1035" s="135"/>
      <c r="I1035" s="54"/>
      <c r="J1035" s="54"/>
      <c r="K1035" s="54"/>
      <c r="L1035" s="54"/>
    </row>
    <row r="1036" spans="4:12" ht="12.75">
      <c r="D1036" s="4"/>
      <c r="E1036" s="22"/>
      <c r="F1036" s="57"/>
      <c r="G1036" s="54"/>
      <c r="H1036" s="135"/>
      <c r="I1036" s="54"/>
      <c r="J1036" s="54"/>
      <c r="K1036" s="54"/>
      <c r="L1036" s="54"/>
    </row>
    <row r="1037" spans="4:12" ht="12.75">
      <c r="D1037" s="4"/>
      <c r="E1037" s="22"/>
      <c r="F1037" s="57"/>
      <c r="G1037" s="54"/>
      <c r="H1037" s="135"/>
      <c r="I1037" s="54"/>
      <c r="J1037" s="54"/>
      <c r="K1037" s="54"/>
      <c r="L1037" s="54"/>
    </row>
    <row r="1038" spans="4:12" ht="12.75">
      <c r="D1038" s="4"/>
      <c r="E1038" s="22"/>
      <c r="F1038" s="57"/>
      <c r="G1038" s="54"/>
      <c r="H1038" s="135"/>
      <c r="I1038" s="54"/>
      <c r="J1038" s="54"/>
      <c r="K1038" s="54"/>
      <c r="L1038" s="54"/>
    </row>
    <row r="1039" spans="4:12" ht="12.75">
      <c r="D1039" s="4"/>
      <c r="E1039" s="22"/>
      <c r="F1039" s="57"/>
      <c r="G1039" s="54"/>
      <c r="H1039" s="135"/>
      <c r="I1039" s="54"/>
      <c r="J1039" s="54"/>
      <c r="K1039" s="54"/>
      <c r="L1039" s="54"/>
    </row>
    <row r="1040" spans="4:12" ht="12.75">
      <c r="D1040" s="4"/>
      <c r="E1040" s="22"/>
      <c r="F1040" s="57"/>
      <c r="G1040" s="54"/>
      <c r="H1040" s="135"/>
      <c r="I1040" s="54"/>
      <c r="J1040" s="54"/>
      <c r="K1040" s="54"/>
      <c r="L1040" s="54"/>
    </row>
    <row r="1041" spans="4:12" ht="12.75">
      <c r="D1041" s="4"/>
      <c r="E1041" s="22"/>
      <c r="F1041" s="57"/>
      <c r="G1041" s="54"/>
      <c r="H1041" s="135"/>
      <c r="I1041" s="54"/>
      <c r="J1041" s="54"/>
      <c r="K1041" s="54"/>
      <c r="L1041" s="54"/>
    </row>
    <row r="1042" spans="4:12" ht="12.75">
      <c r="D1042" s="4"/>
      <c r="E1042" s="22"/>
      <c r="F1042" s="57"/>
      <c r="G1042" s="54"/>
      <c r="H1042" s="135"/>
      <c r="I1042" s="54"/>
      <c r="J1042" s="54"/>
      <c r="K1042" s="54"/>
      <c r="L1042" s="54"/>
    </row>
    <row r="1043" spans="4:12" ht="12.75">
      <c r="D1043" s="4"/>
      <c r="E1043" s="22"/>
      <c r="F1043" s="57"/>
      <c r="G1043" s="54"/>
      <c r="H1043" s="135"/>
      <c r="I1043" s="54"/>
      <c r="J1043" s="54"/>
      <c r="K1043" s="54"/>
      <c r="L1043" s="54"/>
    </row>
    <row r="1044" spans="4:12" ht="12.75">
      <c r="D1044" s="4"/>
      <c r="E1044" s="22"/>
      <c r="F1044" s="57"/>
      <c r="G1044" s="54"/>
      <c r="H1044" s="135"/>
      <c r="I1044" s="54"/>
      <c r="J1044" s="54"/>
      <c r="K1044" s="54"/>
      <c r="L1044" s="54"/>
    </row>
    <row r="1045" spans="4:12" ht="12.75">
      <c r="D1045" s="4"/>
      <c r="E1045" s="22"/>
      <c r="F1045" s="57"/>
      <c r="G1045" s="54"/>
      <c r="H1045" s="135"/>
      <c r="I1045" s="54"/>
      <c r="J1045" s="54"/>
      <c r="K1045" s="54"/>
      <c r="L1045" s="54"/>
    </row>
    <row r="1046" spans="4:12" ht="12.75">
      <c r="D1046" s="4"/>
      <c r="E1046" s="22"/>
      <c r="F1046" s="57"/>
      <c r="G1046" s="54"/>
      <c r="H1046" s="135"/>
      <c r="I1046" s="54"/>
      <c r="J1046" s="54"/>
      <c r="K1046" s="54"/>
      <c r="L1046" s="54"/>
    </row>
    <row r="1047" spans="4:12" ht="12.75">
      <c r="D1047" s="4"/>
      <c r="E1047" s="22"/>
      <c r="F1047" s="57"/>
      <c r="G1047" s="54"/>
      <c r="H1047" s="135"/>
      <c r="I1047" s="54"/>
      <c r="J1047" s="54"/>
      <c r="K1047" s="54"/>
      <c r="L1047" s="54"/>
    </row>
    <row r="1048" spans="4:12" ht="12.75">
      <c r="D1048" s="4"/>
      <c r="E1048" s="22"/>
      <c r="F1048" s="57"/>
      <c r="G1048" s="54"/>
      <c r="H1048" s="135"/>
      <c r="I1048" s="54"/>
      <c r="J1048" s="54"/>
      <c r="K1048" s="54"/>
      <c r="L1048" s="54"/>
    </row>
    <row r="1049" spans="4:12" ht="12.75">
      <c r="D1049" s="4"/>
      <c r="E1049" s="22"/>
      <c r="F1049" s="57"/>
      <c r="G1049" s="54"/>
      <c r="H1049" s="135"/>
      <c r="I1049" s="54"/>
      <c r="J1049" s="54"/>
      <c r="K1049" s="54"/>
      <c r="L1049" s="54"/>
    </row>
    <row r="1050" spans="4:12" ht="12.75">
      <c r="D1050" s="4"/>
      <c r="E1050" s="22"/>
      <c r="F1050" s="57"/>
      <c r="G1050" s="54"/>
      <c r="H1050" s="135"/>
      <c r="I1050" s="54"/>
      <c r="J1050" s="54"/>
      <c r="K1050" s="54"/>
      <c r="L1050" s="54"/>
    </row>
    <row r="1051" spans="4:12" ht="12.75">
      <c r="D1051" s="4"/>
      <c r="E1051" s="22"/>
      <c r="F1051" s="57"/>
      <c r="G1051" s="54"/>
      <c r="H1051" s="135"/>
      <c r="I1051" s="54"/>
      <c r="J1051" s="54"/>
      <c r="K1051" s="54"/>
      <c r="L1051" s="54"/>
    </row>
    <row r="1052" spans="4:12" ht="12.75">
      <c r="D1052" s="4"/>
      <c r="E1052" s="22"/>
      <c r="F1052" s="57"/>
      <c r="G1052" s="54"/>
      <c r="H1052" s="135"/>
      <c r="I1052" s="54"/>
      <c r="J1052" s="54"/>
      <c r="K1052" s="54"/>
      <c r="L1052" s="54"/>
    </row>
    <row r="1053" spans="4:12" ht="12.75">
      <c r="D1053" s="4"/>
      <c r="E1053" s="22"/>
      <c r="F1053" s="57"/>
      <c r="G1053" s="54"/>
      <c r="H1053" s="135"/>
      <c r="I1053" s="54"/>
      <c r="J1053" s="54"/>
      <c r="K1053" s="54"/>
      <c r="L1053" s="54"/>
    </row>
    <row r="1054" spans="4:12" ht="12.75">
      <c r="D1054" s="4"/>
      <c r="E1054" s="22"/>
      <c r="F1054" s="57"/>
      <c r="G1054" s="54"/>
      <c r="H1054" s="135"/>
      <c r="I1054" s="54"/>
      <c r="J1054" s="54"/>
      <c r="K1054" s="54"/>
      <c r="L1054" s="54"/>
    </row>
    <row r="1055" spans="4:12" ht="12.75">
      <c r="D1055" s="4"/>
      <c r="E1055" s="22"/>
      <c r="F1055" s="57"/>
      <c r="G1055" s="54"/>
      <c r="H1055" s="135"/>
      <c r="I1055" s="54"/>
      <c r="J1055" s="54"/>
      <c r="K1055" s="54"/>
      <c r="L1055" s="54"/>
    </row>
    <row r="1056" spans="4:12" ht="12.75">
      <c r="D1056" s="4"/>
      <c r="E1056" s="22"/>
      <c r="F1056" s="57"/>
      <c r="G1056" s="54"/>
      <c r="H1056" s="135"/>
      <c r="I1056" s="54"/>
      <c r="J1056" s="54"/>
      <c r="K1056" s="54"/>
      <c r="L1056" s="54"/>
    </row>
    <row r="1057" spans="4:12" ht="12.75">
      <c r="D1057" s="4"/>
      <c r="E1057" s="22"/>
      <c r="F1057" s="57"/>
      <c r="G1057" s="54"/>
      <c r="H1057" s="135"/>
      <c r="I1057" s="54"/>
      <c r="J1057" s="54"/>
      <c r="K1057" s="54"/>
      <c r="L1057" s="54"/>
    </row>
    <row r="1058" spans="4:12" ht="12.75">
      <c r="D1058" s="4"/>
      <c r="E1058" s="22"/>
      <c r="F1058" s="57"/>
      <c r="G1058" s="54"/>
      <c r="H1058" s="135"/>
      <c r="I1058" s="54"/>
      <c r="J1058" s="54"/>
      <c r="K1058" s="54"/>
      <c r="L1058" s="54"/>
    </row>
    <row r="1059" spans="4:12" ht="12.75">
      <c r="D1059" s="4"/>
      <c r="E1059" s="22"/>
      <c r="F1059" s="57"/>
      <c r="G1059" s="54"/>
      <c r="H1059" s="135"/>
      <c r="I1059" s="54"/>
      <c r="J1059" s="54"/>
      <c r="K1059" s="54"/>
      <c r="L1059" s="54"/>
    </row>
    <row r="1060" spans="4:12" ht="12.75">
      <c r="D1060" s="4"/>
      <c r="E1060" s="22"/>
      <c r="F1060" s="57"/>
      <c r="G1060" s="54"/>
      <c r="H1060" s="135"/>
      <c r="I1060" s="54"/>
      <c r="J1060" s="54"/>
      <c r="K1060" s="54"/>
      <c r="L1060" s="54"/>
    </row>
    <row r="1061" spans="4:12" ht="12.75">
      <c r="D1061" s="4"/>
      <c r="E1061" s="22"/>
      <c r="F1061" s="57"/>
      <c r="G1061" s="54"/>
      <c r="H1061" s="135"/>
      <c r="I1061" s="54"/>
      <c r="J1061" s="54"/>
      <c r="K1061" s="54"/>
      <c r="L1061" s="54"/>
    </row>
    <row r="1062" spans="4:12" ht="12.75">
      <c r="D1062" s="4"/>
      <c r="E1062" s="22"/>
      <c r="F1062" s="57"/>
      <c r="G1062" s="54"/>
      <c r="H1062" s="135"/>
      <c r="I1062" s="54"/>
      <c r="J1062" s="54"/>
      <c r="K1062" s="54"/>
      <c r="L1062" s="54"/>
    </row>
    <row r="1063" spans="4:12" ht="12.75">
      <c r="D1063" s="4"/>
      <c r="E1063" s="22"/>
      <c r="F1063" s="57"/>
      <c r="G1063" s="54"/>
      <c r="H1063" s="135"/>
      <c r="I1063" s="54"/>
      <c r="J1063" s="54"/>
      <c r="K1063" s="54"/>
      <c r="L1063" s="54"/>
    </row>
    <row r="1064" spans="4:12" ht="12.75">
      <c r="D1064" s="4"/>
      <c r="E1064" s="22"/>
      <c r="F1064" s="57"/>
      <c r="G1064" s="54"/>
      <c r="H1064" s="135"/>
      <c r="I1064" s="54"/>
      <c r="J1064" s="54"/>
      <c r="K1064" s="54"/>
      <c r="L1064" s="54"/>
    </row>
    <row r="1065" spans="4:12" ht="12.75">
      <c r="D1065" s="4"/>
      <c r="E1065" s="22"/>
      <c r="F1065" s="57"/>
      <c r="G1065" s="54"/>
      <c r="H1065" s="135"/>
      <c r="I1065" s="54"/>
      <c r="J1065" s="54"/>
      <c r="K1065" s="54"/>
      <c r="L1065" s="54"/>
    </row>
    <row r="1066" spans="4:12" ht="12.75">
      <c r="D1066" s="4"/>
      <c r="E1066" s="22"/>
      <c r="F1066" s="57"/>
      <c r="G1066" s="54"/>
      <c r="H1066" s="135"/>
      <c r="I1066" s="54"/>
      <c r="J1066" s="54"/>
      <c r="K1066" s="54"/>
      <c r="L1066" s="54"/>
    </row>
    <row r="1067" spans="4:12" ht="12.75">
      <c r="D1067" s="4"/>
      <c r="E1067" s="22"/>
      <c r="F1067" s="57"/>
      <c r="G1067" s="54"/>
      <c r="H1067" s="135"/>
      <c r="I1067" s="54"/>
      <c r="J1067" s="54"/>
      <c r="K1067" s="54"/>
      <c r="L1067" s="54"/>
    </row>
    <row r="1068" spans="4:12" ht="12.75">
      <c r="D1068" s="4"/>
      <c r="E1068" s="22"/>
      <c r="F1068" s="57"/>
      <c r="G1068" s="54"/>
      <c r="H1068" s="135"/>
      <c r="I1068" s="54"/>
      <c r="J1068" s="54"/>
      <c r="K1068" s="54"/>
      <c r="L1068" s="54"/>
    </row>
    <row r="1069" spans="4:12" ht="12.75">
      <c r="D1069" s="4"/>
      <c r="E1069" s="22"/>
      <c r="F1069" s="57"/>
      <c r="G1069" s="54"/>
      <c r="H1069" s="135"/>
      <c r="I1069" s="54"/>
      <c r="J1069" s="54"/>
      <c r="K1069" s="54"/>
      <c r="L1069" s="54"/>
    </row>
    <row r="1070" spans="4:12" ht="12.75">
      <c r="D1070" s="4"/>
      <c r="E1070" s="22"/>
      <c r="F1070" s="57"/>
      <c r="G1070" s="54"/>
      <c r="H1070" s="135"/>
      <c r="I1070" s="54"/>
      <c r="J1070" s="54"/>
      <c r="K1070" s="54"/>
      <c r="L1070" s="54"/>
    </row>
    <row r="1071" spans="4:12" ht="12.75">
      <c r="D1071" s="4"/>
      <c r="E1071" s="22"/>
      <c r="F1071" s="57"/>
      <c r="G1071" s="54"/>
      <c r="H1071" s="135"/>
      <c r="I1071" s="54"/>
      <c r="J1071" s="54"/>
      <c r="K1071" s="54"/>
      <c r="L1071" s="54"/>
    </row>
    <row r="1072" spans="4:12" ht="12.75">
      <c r="D1072" s="4"/>
      <c r="E1072" s="22"/>
      <c r="F1072" s="57"/>
      <c r="G1072" s="54"/>
      <c r="H1072" s="135"/>
      <c r="I1072" s="54"/>
      <c r="J1072" s="54"/>
      <c r="K1072" s="54"/>
      <c r="L1072" s="54"/>
    </row>
    <row r="1073" spans="4:12" ht="12.75">
      <c r="D1073" s="4"/>
      <c r="E1073" s="22"/>
      <c r="F1073" s="57"/>
      <c r="G1073" s="54"/>
      <c r="H1073" s="135"/>
      <c r="I1073" s="54"/>
      <c r="J1073" s="54"/>
      <c r="K1073" s="54"/>
      <c r="L1073" s="54"/>
    </row>
    <row r="1074" spans="4:12" ht="12.75">
      <c r="D1074" s="4"/>
      <c r="E1074" s="22"/>
      <c r="F1074" s="57"/>
      <c r="G1074" s="54"/>
      <c r="H1074" s="135"/>
      <c r="I1074" s="54"/>
      <c r="J1074" s="54"/>
      <c r="K1074" s="54"/>
      <c r="L1074" s="54"/>
    </row>
    <row r="1075" spans="4:12" ht="12.75">
      <c r="D1075" s="4"/>
      <c r="E1075" s="22"/>
      <c r="F1075" s="57"/>
      <c r="G1075" s="54"/>
      <c r="H1075" s="135"/>
      <c r="I1075" s="54"/>
      <c r="J1075" s="54"/>
      <c r="K1075" s="54"/>
      <c r="L1075" s="54"/>
    </row>
    <row r="1076" spans="4:12" ht="12.75">
      <c r="D1076" s="4"/>
      <c r="E1076" s="22"/>
      <c r="F1076" s="57"/>
      <c r="G1076" s="54"/>
      <c r="H1076" s="135"/>
      <c r="I1076" s="54"/>
      <c r="J1076" s="54"/>
      <c r="K1076" s="54"/>
      <c r="L1076" s="54"/>
    </row>
    <row r="1077" spans="4:12" ht="12.75">
      <c r="D1077" s="4"/>
      <c r="E1077" s="22"/>
      <c r="F1077" s="57"/>
      <c r="G1077" s="54"/>
      <c r="H1077" s="135"/>
      <c r="I1077" s="54"/>
      <c r="J1077" s="54"/>
      <c r="K1077" s="54"/>
      <c r="L1077" s="54"/>
    </row>
    <row r="1078" spans="4:12" ht="12.75">
      <c r="D1078" s="4"/>
      <c r="E1078" s="22"/>
      <c r="F1078" s="57"/>
      <c r="G1078" s="54"/>
      <c r="H1078" s="135"/>
      <c r="I1078" s="54"/>
      <c r="J1078" s="54"/>
      <c r="K1078" s="54"/>
      <c r="L1078" s="54"/>
    </row>
    <row r="1079" spans="4:12" ht="12.75">
      <c r="D1079" s="4"/>
      <c r="E1079" s="22"/>
      <c r="F1079" s="57"/>
      <c r="G1079" s="54"/>
      <c r="H1079" s="135"/>
      <c r="I1079" s="54"/>
      <c r="J1079" s="54"/>
      <c r="K1079" s="54"/>
      <c r="L1079" s="54"/>
    </row>
    <row r="1080" spans="4:12" ht="12.75">
      <c r="D1080" s="4"/>
      <c r="E1080" s="22"/>
      <c r="F1080" s="57"/>
      <c r="G1080" s="54"/>
      <c r="H1080" s="135"/>
      <c r="I1080" s="54"/>
      <c r="J1080" s="54"/>
      <c r="K1080" s="54"/>
      <c r="L1080" s="54"/>
    </row>
    <row r="1081" spans="4:12" ht="12.75">
      <c r="D1081" s="4"/>
      <c r="E1081" s="22"/>
      <c r="F1081" s="57"/>
      <c r="G1081" s="54"/>
      <c r="H1081" s="135"/>
      <c r="I1081" s="54"/>
      <c r="J1081" s="54"/>
      <c r="K1081" s="54"/>
      <c r="L1081" s="54"/>
    </row>
    <row r="1082" spans="4:12" ht="12.75">
      <c r="D1082" s="4"/>
      <c r="E1082" s="22"/>
      <c r="F1082" s="57"/>
      <c r="G1082" s="54"/>
      <c r="H1082" s="135"/>
      <c r="I1082" s="54"/>
      <c r="J1082" s="54"/>
      <c r="K1082" s="54"/>
      <c r="L1082" s="54"/>
    </row>
    <row r="1083" spans="4:12" ht="12.75">
      <c r="D1083" s="4"/>
      <c r="E1083" s="22"/>
      <c r="F1083" s="57"/>
      <c r="G1083" s="54"/>
      <c r="H1083" s="135"/>
      <c r="I1083" s="54"/>
      <c r="J1083" s="54"/>
      <c r="K1083" s="54"/>
      <c r="L1083" s="54"/>
    </row>
    <row r="1084" spans="4:12" ht="12.75">
      <c r="D1084" s="4"/>
      <c r="E1084" s="22"/>
      <c r="F1084" s="57"/>
      <c r="G1084" s="54"/>
      <c r="H1084" s="135"/>
      <c r="I1084" s="54"/>
      <c r="J1084" s="54"/>
      <c r="K1084" s="54"/>
      <c r="L1084" s="54"/>
    </row>
    <row r="1085" spans="4:12" ht="12.75">
      <c r="D1085" s="4"/>
      <c r="E1085" s="22"/>
      <c r="F1085" s="57"/>
      <c r="G1085" s="54"/>
      <c r="H1085" s="135"/>
      <c r="I1085" s="54"/>
      <c r="J1085" s="54"/>
      <c r="K1085" s="54"/>
      <c r="L1085" s="54"/>
    </row>
    <row r="1086" spans="4:12" ht="12.75">
      <c r="D1086" s="4"/>
      <c r="E1086" s="22"/>
      <c r="F1086" s="57"/>
      <c r="G1086" s="54"/>
      <c r="H1086" s="135"/>
      <c r="I1086" s="54"/>
      <c r="J1086" s="54"/>
      <c r="K1086" s="54"/>
      <c r="L1086" s="54"/>
    </row>
    <row r="1087" spans="4:12" ht="12.75">
      <c r="D1087" s="4"/>
      <c r="E1087" s="22"/>
      <c r="F1087" s="57"/>
      <c r="G1087" s="54"/>
      <c r="H1087" s="135"/>
      <c r="I1087" s="54"/>
      <c r="J1087" s="54"/>
      <c r="K1087" s="54"/>
      <c r="L1087" s="54"/>
    </row>
    <row r="1088" spans="4:12" ht="12.75">
      <c r="D1088" s="4"/>
      <c r="E1088" s="22"/>
      <c r="F1088" s="57"/>
      <c r="G1088" s="54"/>
      <c r="H1088" s="135"/>
      <c r="I1088" s="54"/>
      <c r="J1088" s="54"/>
      <c r="K1088" s="54"/>
      <c r="L1088" s="54"/>
    </row>
    <row r="1089" spans="4:12" ht="12.75">
      <c r="D1089" s="4"/>
      <c r="E1089" s="22"/>
      <c r="F1089" s="57"/>
      <c r="G1089" s="54"/>
      <c r="H1089" s="135"/>
      <c r="I1089" s="54"/>
      <c r="J1089" s="54"/>
      <c r="K1089" s="54"/>
      <c r="L1089" s="54"/>
    </row>
    <row r="1090" spans="4:12" ht="12.75">
      <c r="D1090" s="4"/>
      <c r="E1090" s="22"/>
      <c r="F1090" s="57"/>
      <c r="G1090" s="54"/>
      <c r="H1090" s="135"/>
      <c r="I1090" s="54"/>
      <c r="J1090" s="54"/>
      <c r="K1090" s="54"/>
      <c r="L1090" s="54"/>
    </row>
    <row r="1091" spans="4:12" ht="12.75">
      <c r="D1091" s="4"/>
      <c r="E1091" s="22"/>
      <c r="F1091" s="57"/>
      <c r="G1091" s="54"/>
      <c r="H1091" s="135"/>
      <c r="I1091" s="54"/>
      <c r="J1091" s="54"/>
      <c r="K1091" s="54"/>
      <c r="L1091" s="54"/>
    </row>
    <row r="1092" spans="4:12" ht="12.75">
      <c r="D1092" s="4"/>
      <c r="E1092" s="22"/>
      <c r="F1092" s="57"/>
      <c r="G1092" s="54"/>
      <c r="H1092" s="135"/>
      <c r="I1092" s="54"/>
      <c r="J1092" s="54"/>
      <c r="K1092" s="54"/>
      <c r="L1092" s="54"/>
    </row>
    <row r="1093" spans="4:12" ht="12.75">
      <c r="D1093" s="4"/>
      <c r="E1093" s="22"/>
      <c r="F1093" s="57"/>
      <c r="G1093" s="54"/>
      <c r="H1093" s="135"/>
      <c r="I1093" s="54"/>
      <c r="J1093" s="54"/>
      <c r="K1093" s="54"/>
      <c r="L1093" s="54"/>
    </row>
    <row r="1094" spans="4:12" ht="12.75">
      <c r="D1094" s="4"/>
      <c r="E1094" s="22"/>
      <c r="F1094" s="57"/>
      <c r="G1094" s="54"/>
      <c r="H1094" s="135"/>
      <c r="I1094" s="54"/>
      <c r="J1094" s="54"/>
      <c r="K1094" s="54"/>
      <c r="L1094" s="54"/>
    </row>
    <row r="1095" spans="4:12" ht="12.75">
      <c r="D1095" s="4"/>
      <c r="E1095" s="22"/>
      <c r="F1095" s="57"/>
      <c r="G1095" s="54"/>
      <c r="H1095" s="135"/>
      <c r="I1095" s="54"/>
      <c r="J1095" s="54"/>
      <c r="K1095" s="54"/>
      <c r="L1095" s="54"/>
    </row>
    <row r="1096" spans="4:12" ht="12.75">
      <c r="D1096" s="4"/>
      <c r="E1096" s="22"/>
      <c r="F1096" s="57"/>
      <c r="G1096" s="54"/>
      <c r="H1096" s="135"/>
      <c r="I1096" s="54"/>
      <c r="J1096" s="54"/>
      <c r="K1096" s="54"/>
      <c r="L1096" s="54"/>
    </row>
    <row r="1097" spans="4:12" ht="12.75">
      <c r="D1097" s="4"/>
      <c r="E1097" s="22"/>
      <c r="F1097" s="57"/>
      <c r="G1097" s="54"/>
      <c r="H1097" s="135"/>
      <c r="I1097" s="54"/>
      <c r="J1097" s="54"/>
      <c r="K1097" s="54"/>
      <c r="L1097" s="54"/>
    </row>
    <row r="1098" spans="4:12" ht="12.75">
      <c r="D1098" s="4"/>
      <c r="E1098" s="22"/>
      <c r="F1098" s="57"/>
      <c r="G1098" s="54"/>
      <c r="H1098" s="135"/>
      <c r="I1098" s="54"/>
      <c r="J1098" s="54"/>
      <c r="K1098" s="54"/>
      <c r="L1098" s="54"/>
    </row>
    <row r="1099" spans="4:12" ht="12.75">
      <c r="D1099" s="4"/>
      <c r="E1099" s="22"/>
      <c r="F1099" s="57"/>
      <c r="G1099" s="54"/>
      <c r="H1099" s="135"/>
      <c r="I1099" s="54"/>
      <c r="J1099" s="54"/>
      <c r="K1099" s="54"/>
      <c r="L1099" s="54"/>
    </row>
    <row r="1100" spans="4:12" ht="12.75">
      <c r="D1100" s="4"/>
      <c r="E1100" s="22"/>
      <c r="F1100" s="57"/>
      <c r="G1100" s="54"/>
      <c r="H1100" s="135"/>
      <c r="I1100" s="54"/>
      <c r="J1100" s="54"/>
      <c r="K1100" s="54"/>
      <c r="L1100" s="54"/>
    </row>
    <row r="1101" spans="4:12" ht="12.75">
      <c r="D1101" s="4"/>
      <c r="E1101" s="22"/>
      <c r="F1101" s="57"/>
      <c r="G1101" s="54"/>
      <c r="H1101" s="135"/>
      <c r="I1101" s="54"/>
      <c r="J1101" s="54"/>
      <c r="K1101" s="54"/>
      <c r="L1101" s="54"/>
    </row>
    <row r="1102" spans="4:12" ht="12.75">
      <c r="D1102" s="4"/>
      <c r="E1102" s="22"/>
      <c r="F1102" s="57"/>
      <c r="G1102" s="54"/>
      <c r="H1102" s="135"/>
      <c r="I1102" s="54"/>
      <c r="J1102" s="54"/>
      <c r="K1102" s="54"/>
      <c r="L1102" s="54"/>
    </row>
    <row r="1103" spans="4:12" ht="12.75">
      <c r="D1103" s="4"/>
      <c r="E1103" s="22"/>
      <c r="F1103" s="57"/>
      <c r="G1103" s="54"/>
      <c r="H1103" s="135"/>
      <c r="I1103" s="54"/>
      <c r="J1103" s="54"/>
      <c r="K1103" s="54"/>
      <c r="L1103" s="54"/>
    </row>
    <row r="1104" spans="4:12" ht="12.75">
      <c r="D1104" s="4"/>
      <c r="E1104" s="22"/>
      <c r="F1104" s="57"/>
      <c r="G1104" s="54"/>
      <c r="H1104" s="135"/>
      <c r="I1104" s="54"/>
      <c r="J1104" s="54"/>
      <c r="K1104" s="54"/>
      <c r="L1104" s="54"/>
    </row>
    <row r="1105" spans="4:12" ht="12.75">
      <c r="D1105" s="4"/>
      <c r="E1105" s="22"/>
      <c r="F1105" s="57"/>
      <c r="G1105" s="54"/>
      <c r="H1105" s="135"/>
      <c r="I1105" s="54"/>
      <c r="J1105" s="54"/>
      <c r="K1105" s="54"/>
      <c r="L1105" s="54"/>
    </row>
    <row r="1106" spans="4:12" ht="12.75">
      <c r="D1106" s="4"/>
      <c r="E1106" s="22"/>
      <c r="F1106" s="57"/>
      <c r="G1106" s="54"/>
      <c r="H1106" s="135"/>
      <c r="I1106" s="54"/>
      <c r="J1106" s="54"/>
      <c r="K1106" s="54"/>
      <c r="L1106" s="54"/>
    </row>
    <row r="1107" spans="4:12" ht="12.75">
      <c r="D1107" s="4"/>
      <c r="E1107" s="22"/>
      <c r="F1107" s="57"/>
      <c r="G1107" s="54"/>
      <c r="H1107" s="135"/>
      <c r="I1107" s="54"/>
      <c r="J1107" s="54"/>
      <c r="K1107" s="54"/>
      <c r="L1107" s="54"/>
    </row>
    <row r="1108" spans="4:12" ht="12.75">
      <c r="D1108" s="4"/>
      <c r="E1108" s="22"/>
      <c r="F1108" s="57"/>
      <c r="G1108" s="54"/>
      <c r="H1108" s="135"/>
      <c r="I1108" s="54"/>
      <c r="J1108" s="54"/>
      <c r="K1108" s="54"/>
      <c r="L1108" s="54"/>
    </row>
    <row r="1109" spans="4:12" ht="12.75">
      <c r="D1109" s="4"/>
      <c r="E1109" s="22"/>
      <c r="F1109" s="57"/>
      <c r="G1109" s="54"/>
      <c r="H1109" s="135"/>
      <c r="I1109" s="54"/>
      <c r="J1109" s="54"/>
      <c r="K1109" s="54"/>
      <c r="L1109" s="54"/>
    </row>
    <row r="1110" spans="4:12" ht="12.75">
      <c r="D1110" s="4"/>
      <c r="E1110" s="22"/>
      <c r="F1110" s="57"/>
      <c r="G1110" s="54"/>
      <c r="H1110" s="135"/>
      <c r="I1110" s="54"/>
      <c r="J1110" s="54"/>
      <c r="K1110" s="54"/>
      <c r="L1110" s="54"/>
    </row>
    <row r="1111" spans="4:12" ht="12.75">
      <c r="D1111" s="4"/>
      <c r="E1111" s="22"/>
      <c r="F1111" s="57"/>
      <c r="G1111" s="54"/>
      <c r="H1111" s="135"/>
      <c r="I1111" s="54"/>
      <c r="J1111" s="54"/>
      <c r="K1111" s="54"/>
      <c r="L1111" s="54"/>
    </row>
    <row r="1112" spans="4:12" ht="12.75">
      <c r="D1112" s="4"/>
      <c r="E1112" s="22"/>
      <c r="F1112" s="57"/>
      <c r="G1112" s="54"/>
      <c r="H1112" s="135"/>
      <c r="I1112" s="54"/>
      <c r="J1112" s="54"/>
      <c r="K1112" s="54"/>
      <c r="L1112" s="54"/>
    </row>
    <row r="1113" spans="4:12" ht="12.75">
      <c r="D1113" s="4"/>
      <c r="E1113" s="22"/>
      <c r="F1113" s="57"/>
      <c r="G1113" s="54"/>
      <c r="H1113" s="135"/>
      <c r="I1113" s="54"/>
      <c r="J1113" s="54"/>
      <c r="K1113" s="54"/>
      <c r="L1113" s="54"/>
    </row>
    <row r="1114" spans="4:12" ht="12.75">
      <c r="D1114" s="4"/>
      <c r="E1114" s="22"/>
      <c r="F1114" s="57"/>
      <c r="G1114" s="54"/>
      <c r="H1114" s="135"/>
      <c r="I1114" s="54"/>
      <c r="J1114" s="54"/>
      <c r="K1114" s="54"/>
      <c r="L1114" s="54"/>
    </row>
    <row r="1115" spans="4:12" ht="12.75">
      <c r="D1115" s="4"/>
      <c r="E1115" s="22"/>
      <c r="F1115" s="57"/>
      <c r="G1115" s="54"/>
      <c r="H1115" s="135"/>
      <c r="I1115" s="54"/>
      <c r="J1115" s="54"/>
      <c r="K1115" s="54"/>
      <c r="L1115" s="54"/>
    </row>
    <row r="1116" spans="4:12" ht="12.75">
      <c r="D1116" s="4"/>
      <c r="E1116" s="22"/>
      <c r="F1116" s="57"/>
      <c r="G1116" s="54"/>
      <c r="H1116" s="135"/>
      <c r="I1116" s="54"/>
      <c r="J1116" s="54"/>
      <c r="K1116" s="54"/>
      <c r="L1116" s="54"/>
    </row>
    <row r="1117" spans="4:12" ht="12.75">
      <c r="D1117" s="4"/>
      <c r="E1117" s="22"/>
      <c r="F1117" s="57"/>
      <c r="G1117" s="54"/>
      <c r="H1117" s="135"/>
      <c r="I1117" s="54"/>
      <c r="J1117" s="54"/>
      <c r="K1117" s="54"/>
      <c r="L1117" s="54"/>
    </row>
    <row r="1118" spans="4:12" ht="12.75">
      <c r="D1118" s="4"/>
      <c r="E1118" s="22"/>
      <c r="F1118" s="57"/>
      <c r="G1118" s="54"/>
      <c r="H1118" s="135"/>
      <c r="I1118" s="54"/>
      <c r="J1118" s="54"/>
      <c r="K1118" s="54"/>
      <c r="L1118" s="54"/>
    </row>
    <row r="1119" spans="4:12" ht="12.75">
      <c r="D1119" s="4"/>
      <c r="E1119" s="22"/>
      <c r="F1119" s="57"/>
      <c r="G1119" s="54"/>
      <c r="H1119" s="135"/>
      <c r="I1119" s="54"/>
      <c r="J1119" s="54"/>
      <c r="K1119" s="54"/>
      <c r="L1119" s="54"/>
    </row>
    <row r="1120" spans="4:12" ht="12.75">
      <c r="D1120" s="4"/>
      <c r="E1120" s="22"/>
      <c r="F1120" s="57"/>
      <c r="G1120" s="54"/>
      <c r="H1120" s="135"/>
      <c r="I1120" s="54"/>
      <c r="J1120" s="54"/>
      <c r="K1120" s="54"/>
      <c r="L1120" s="54"/>
    </row>
    <row r="1121" spans="4:12" ht="12.75">
      <c r="D1121" s="4"/>
      <c r="E1121" s="22"/>
      <c r="F1121" s="57"/>
      <c r="G1121" s="54"/>
      <c r="H1121" s="135"/>
      <c r="I1121" s="54"/>
      <c r="J1121" s="54"/>
      <c r="K1121" s="54"/>
      <c r="L1121" s="54"/>
    </row>
    <row r="1122" spans="4:12" ht="12.75">
      <c r="D1122" s="4"/>
      <c r="E1122" s="22"/>
      <c r="F1122" s="57"/>
      <c r="G1122" s="54"/>
      <c r="H1122" s="135"/>
      <c r="I1122" s="54"/>
      <c r="J1122" s="54"/>
      <c r="K1122" s="54"/>
      <c r="L1122" s="54"/>
    </row>
    <row r="1123" spans="4:12" ht="12.75">
      <c r="D1123" s="4"/>
      <c r="E1123" s="22"/>
      <c r="F1123" s="57"/>
      <c r="G1123" s="54"/>
      <c r="H1123" s="135"/>
      <c r="I1123" s="54"/>
      <c r="J1123" s="54"/>
      <c r="K1123" s="54"/>
      <c r="L1123" s="54"/>
    </row>
    <row r="1124" spans="4:12" ht="12.75">
      <c r="D1124" s="4"/>
      <c r="E1124" s="22"/>
      <c r="F1124" s="57"/>
      <c r="G1124" s="54"/>
      <c r="H1124" s="135"/>
      <c r="I1124" s="54"/>
      <c r="J1124" s="54"/>
      <c r="K1124" s="54"/>
      <c r="L1124" s="54"/>
    </row>
    <row r="1125" spans="4:12" ht="12.75">
      <c r="D1125" s="4"/>
      <c r="E1125" s="22"/>
      <c r="F1125" s="57"/>
      <c r="G1125" s="54"/>
      <c r="H1125" s="135"/>
      <c r="I1125" s="54"/>
      <c r="J1125" s="54"/>
      <c r="K1125" s="54"/>
      <c r="L1125" s="54"/>
    </row>
    <row r="1126" spans="4:12" ht="12.75">
      <c r="D1126" s="4"/>
      <c r="E1126" s="22"/>
      <c r="F1126" s="57"/>
      <c r="G1126" s="54"/>
      <c r="H1126" s="135"/>
      <c r="I1126" s="54"/>
      <c r="J1126" s="54"/>
      <c r="K1126" s="54"/>
      <c r="L1126" s="54"/>
    </row>
    <row r="1127" spans="4:12" ht="12.75">
      <c r="D1127" s="4"/>
      <c r="E1127" s="22"/>
      <c r="F1127" s="57"/>
      <c r="G1127" s="54"/>
      <c r="H1127" s="135"/>
      <c r="I1127" s="54"/>
      <c r="J1127" s="54"/>
      <c r="K1127" s="54"/>
      <c r="L1127" s="54"/>
    </row>
    <row r="1128" spans="4:12" ht="12.75">
      <c r="D1128" s="4"/>
      <c r="E1128" s="22"/>
      <c r="F1128" s="57"/>
      <c r="G1128" s="54"/>
      <c r="H1128" s="135"/>
      <c r="I1128" s="54"/>
      <c r="J1128" s="54"/>
      <c r="K1128" s="54"/>
      <c r="L1128" s="54"/>
    </row>
    <row r="1129" spans="4:12" ht="12.75">
      <c r="D1129" s="4"/>
      <c r="E1129" s="22"/>
      <c r="F1129" s="57"/>
      <c r="G1129" s="54"/>
      <c r="H1129" s="135"/>
      <c r="I1129" s="54"/>
      <c r="J1129" s="54"/>
      <c r="K1129" s="54"/>
      <c r="L1129" s="54"/>
    </row>
    <row r="1130" spans="4:12" ht="12.75">
      <c r="D1130" s="4"/>
      <c r="E1130" s="22"/>
      <c r="F1130" s="57"/>
      <c r="G1130" s="54"/>
      <c r="H1130" s="135"/>
      <c r="I1130" s="54"/>
      <c r="J1130" s="54"/>
      <c r="K1130" s="54"/>
      <c r="L1130" s="54"/>
    </row>
    <row r="1131" spans="4:12" ht="12.75">
      <c r="D1131" s="4"/>
      <c r="E1131" s="22"/>
      <c r="F1131" s="57"/>
      <c r="G1131" s="54"/>
      <c r="H1131" s="135"/>
      <c r="I1131" s="54"/>
      <c r="J1131" s="54"/>
      <c r="K1131" s="54"/>
      <c r="L1131" s="54"/>
    </row>
    <row r="1132" spans="4:12" ht="12.75">
      <c r="D1132" s="4"/>
      <c r="E1132" s="22"/>
      <c r="F1132" s="57"/>
      <c r="G1132" s="54"/>
      <c r="H1132" s="135"/>
      <c r="I1132" s="54"/>
      <c r="J1132" s="54"/>
      <c r="K1132" s="54"/>
      <c r="L1132" s="54"/>
    </row>
    <row r="1133" spans="4:12" ht="12.75">
      <c r="D1133" s="4"/>
      <c r="E1133" s="22"/>
      <c r="F1133" s="57"/>
      <c r="G1133" s="54"/>
      <c r="H1133" s="135"/>
      <c r="I1133" s="54"/>
      <c r="J1133" s="54"/>
      <c r="K1133" s="54"/>
      <c r="L1133" s="54"/>
    </row>
    <row r="1134" spans="4:12" ht="12.75">
      <c r="D1134" s="4"/>
      <c r="E1134" s="22"/>
      <c r="F1134" s="57"/>
      <c r="G1134" s="54"/>
      <c r="H1134" s="135"/>
      <c r="I1134" s="54"/>
      <c r="J1134" s="54"/>
      <c r="K1134" s="54"/>
      <c r="L1134" s="54"/>
    </row>
    <row r="1135" spans="4:12" ht="12.75">
      <c r="D1135" s="4"/>
      <c r="E1135" s="22"/>
      <c r="F1135" s="57"/>
      <c r="G1135" s="54"/>
      <c r="H1135" s="135"/>
      <c r="I1135" s="54"/>
      <c r="J1135" s="54"/>
      <c r="K1135" s="54"/>
      <c r="L1135" s="54"/>
    </row>
    <row r="1136" spans="4:12" ht="12.75">
      <c r="D1136" s="4"/>
      <c r="E1136" s="22"/>
      <c r="F1136" s="57"/>
      <c r="G1136" s="54"/>
      <c r="H1136" s="135"/>
      <c r="I1136" s="54"/>
      <c r="J1136" s="54"/>
      <c r="K1136" s="54"/>
      <c r="L1136" s="54"/>
    </row>
    <row r="1137" spans="4:12" ht="12.75">
      <c r="D1137" s="4"/>
      <c r="E1137" s="22"/>
      <c r="F1137" s="57"/>
      <c r="G1137" s="54"/>
      <c r="H1137" s="135"/>
      <c r="I1137" s="54"/>
      <c r="J1137" s="54"/>
      <c r="K1137" s="54"/>
      <c r="L1137" s="54"/>
    </row>
    <row r="1138" spans="4:12" ht="12.75">
      <c r="D1138" s="4"/>
      <c r="E1138" s="22"/>
      <c r="F1138" s="57"/>
      <c r="G1138" s="54"/>
      <c r="H1138" s="135"/>
      <c r="I1138" s="54"/>
      <c r="J1138" s="54"/>
      <c r="K1138" s="54"/>
      <c r="L1138" s="54"/>
    </row>
    <row r="1139" spans="4:12" ht="12.75">
      <c r="D1139" s="4"/>
      <c r="E1139" s="22"/>
      <c r="F1139" s="57"/>
      <c r="G1139" s="54"/>
      <c r="H1139" s="135"/>
      <c r="I1139" s="54"/>
      <c r="J1139" s="54"/>
      <c r="K1139" s="54"/>
      <c r="L1139" s="54"/>
    </row>
    <row r="1140" spans="4:12" ht="12.75">
      <c r="D1140" s="4"/>
      <c r="E1140" s="22"/>
      <c r="F1140" s="57"/>
      <c r="G1140" s="54"/>
      <c r="H1140" s="135"/>
      <c r="I1140" s="54"/>
      <c r="J1140" s="54"/>
      <c r="K1140" s="54"/>
      <c r="L1140" s="54"/>
    </row>
    <row r="1141" spans="4:12" ht="12.75">
      <c r="D1141" s="4"/>
      <c r="E1141" s="22"/>
      <c r="F1141" s="57"/>
      <c r="G1141" s="54"/>
      <c r="H1141" s="135"/>
      <c r="I1141" s="54"/>
      <c r="J1141" s="54"/>
      <c r="K1141" s="54"/>
      <c r="L1141" s="54"/>
    </row>
    <row r="1142" spans="4:12" ht="12.75">
      <c r="D1142" s="4"/>
      <c r="E1142" s="22"/>
      <c r="F1142" s="57"/>
      <c r="G1142" s="54"/>
      <c r="H1142" s="135"/>
      <c r="I1142" s="54"/>
      <c r="J1142" s="54"/>
      <c r="K1142" s="54"/>
      <c r="L1142" s="54"/>
    </row>
    <row r="1143" spans="4:12" ht="12.75">
      <c r="D1143" s="4"/>
      <c r="E1143" s="22"/>
      <c r="F1143" s="57"/>
      <c r="G1143" s="54"/>
      <c r="H1143" s="135"/>
      <c r="I1143" s="54"/>
      <c r="J1143" s="54"/>
      <c r="K1143" s="54"/>
      <c r="L1143" s="54"/>
    </row>
    <row r="1144" spans="4:12" ht="12.75">
      <c r="D1144" s="4"/>
      <c r="E1144" s="22"/>
      <c r="F1144" s="57"/>
      <c r="G1144" s="54"/>
      <c r="H1144" s="135"/>
      <c r="I1144" s="54"/>
      <c r="J1144" s="54"/>
      <c r="K1144" s="54"/>
      <c r="L1144" s="54"/>
    </row>
    <row r="1145" spans="4:12" ht="12.75">
      <c r="D1145" s="4"/>
      <c r="E1145" s="22"/>
      <c r="F1145" s="57"/>
      <c r="G1145" s="54"/>
      <c r="H1145" s="135"/>
      <c r="I1145" s="54"/>
      <c r="J1145" s="54"/>
      <c r="K1145" s="54"/>
      <c r="L1145" s="54"/>
    </row>
    <row r="1146" spans="4:12" ht="12.75">
      <c r="D1146" s="4"/>
      <c r="E1146" s="22"/>
      <c r="F1146" s="57"/>
      <c r="G1146" s="54"/>
      <c r="H1146" s="135"/>
      <c r="I1146" s="54"/>
      <c r="J1146" s="54"/>
      <c r="K1146" s="54"/>
      <c r="L1146" s="54"/>
    </row>
    <row r="1147" spans="4:12" ht="12.75">
      <c r="D1147" s="4"/>
      <c r="E1147" s="22"/>
      <c r="F1147" s="57"/>
      <c r="G1147" s="54"/>
      <c r="H1147" s="135"/>
      <c r="I1147" s="54"/>
      <c r="J1147" s="54"/>
      <c r="K1147" s="54"/>
      <c r="L1147" s="54"/>
    </row>
    <row r="1148" spans="4:12" ht="12.75">
      <c r="D1148" s="4"/>
      <c r="E1148" s="22"/>
      <c r="F1148" s="57"/>
      <c r="G1148" s="54"/>
      <c r="H1148" s="135"/>
      <c r="I1148" s="54"/>
      <c r="J1148" s="54"/>
      <c r="K1148" s="54"/>
      <c r="L1148" s="54"/>
    </row>
    <row r="1149" spans="4:12" ht="12.75">
      <c r="D1149" s="4"/>
      <c r="E1149" s="22"/>
      <c r="F1149" s="57"/>
      <c r="G1149" s="54"/>
      <c r="H1149" s="135"/>
      <c r="I1149" s="54"/>
      <c r="J1149" s="54"/>
      <c r="K1149" s="54"/>
      <c r="L1149" s="54"/>
    </row>
    <row r="1150" spans="4:12" ht="12.75">
      <c r="D1150" s="4"/>
      <c r="E1150" s="22"/>
      <c r="F1150" s="57"/>
      <c r="G1150" s="54"/>
      <c r="H1150" s="135"/>
      <c r="I1150" s="54"/>
      <c r="J1150" s="54"/>
      <c r="K1150" s="54"/>
      <c r="L1150" s="54"/>
    </row>
    <row r="1151" spans="4:12" ht="12.75">
      <c r="D1151" s="4"/>
      <c r="E1151" s="22"/>
      <c r="F1151" s="57"/>
      <c r="G1151" s="54"/>
      <c r="H1151" s="135"/>
      <c r="I1151" s="54"/>
      <c r="J1151" s="54"/>
      <c r="K1151" s="54"/>
      <c r="L1151" s="54"/>
    </row>
    <row r="1152" spans="4:12" ht="12.75">
      <c r="D1152" s="4"/>
      <c r="E1152" s="22"/>
      <c r="F1152" s="57"/>
      <c r="G1152" s="54"/>
      <c r="H1152" s="135"/>
      <c r="I1152" s="54"/>
      <c r="J1152" s="54"/>
      <c r="K1152" s="54"/>
      <c r="L1152" s="54"/>
    </row>
    <row r="1153" spans="4:12" ht="12.75">
      <c r="D1153" s="4"/>
      <c r="E1153" s="22"/>
      <c r="F1153" s="57"/>
      <c r="G1153" s="54"/>
      <c r="H1153" s="135"/>
      <c r="I1153" s="54"/>
      <c r="J1153" s="54"/>
      <c r="K1153" s="54"/>
      <c r="L1153" s="54"/>
    </row>
    <row r="1154" spans="4:12" ht="12.75">
      <c r="D1154" s="4"/>
      <c r="E1154" s="22"/>
      <c r="F1154" s="57"/>
      <c r="G1154" s="54"/>
      <c r="H1154" s="135"/>
      <c r="I1154" s="54"/>
      <c r="J1154" s="54"/>
      <c r="K1154" s="54"/>
      <c r="L1154" s="54"/>
    </row>
    <row r="1155" spans="4:12" ht="12.75">
      <c r="D1155" s="4"/>
      <c r="E1155" s="22"/>
      <c r="F1155" s="57"/>
      <c r="G1155" s="54"/>
      <c r="H1155" s="135"/>
      <c r="I1155" s="54"/>
      <c r="J1155" s="54"/>
      <c r="K1155" s="54"/>
      <c r="L1155" s="54"/>
    </row>
    <row r="1156" spans="4:12" ht="12.75">
      <c r="D1156" s="4"/>
      <c r="E1156" s="22"/>
      <c r="F1156" s="57"/>
      <c r="G1156" s="54"/>
      <c r="H1156" s="135"/>
      <c r="I1156" s="54"/>
      <c r="J1156" s="54"/>
      <c r="K1156" s="54"/>
      <c r="L1156" s="54"/>
    </row>
    <row r="1157" spans="4:12" ht="12.75">
      <c r="D1157" s="4"/>
      <c r="E1157" s="22"/>
      <c r="F1157" s="57"/>
      <c r="G1157" s="54"/>
      <c r="H1157" s="135"/>
      <c r="I1157" s="54"/>
      <c r="J1157" s="54"/>
      <c r="K1157" s="54"/>
      <c r="L1157" s="54"/>
    </row>
    <row r="1158" spans="4:12" ht="12.75">
      <c r="D1158" s="4"/>
      <c r="E1158" s="22"/>
      <c r="F1158" s="57"/>
      <c r="G1158" s="54"/>
      <c r="H1158" s="135"/>
      <c r="I1158" s="54"/>
      <c r="J1158" s="54"/>
      <c r="K1158" s="54"/>
      <c r="L1158" s="54"/>
    </row>
    <row r="1159" spans="4:12" ht="12.75">
      <c r="D1159" s="4"/>
      <c r="E1159" s="22"/>
      <c r="F1159" s="57"/>
      <c r="G1159" s="54"/>
      <c r="H1159" s="135"/>
      <c r="I1159" s="54"/>
      <c r="J1159" s="54"/>
      <c r="K1159" s="54"/>
      <c r="L1159" s="54"/>
    </row>
    <row r="1160" spans="4:12" ht="12.75">
      <c r="D1160" s="4"/>
      <c r="E1160" s="22"/>
      <c r="F1160" s="57"/>
      <c r="G1160" s="54"/>
      <c r="H1160" s="135"/>
      <c r="I1160" s="54"/>
      <c r="J1160" s="54"/>
      <c r="K1160" s="54"/>
      <c r="L1160" s="54"/>
    </row>
    <row r="1161" spans="4:12" ht="12.75">
      <c r="D1161" s="4"/>
      <c r="E1161" s="22"/>
      <c r="F1161" s="57"/>
      <c r="G1161" s="54"/>
      <c r="H1161" s="135"/>
      <c r="I1161" s="54"/>
      <c r="J1161" s="54"/>
      <c r="K1161" s="54"/>
      <c r="L1161" s="54"/>
    </row>
    <row r="1162" spans="4:12" ht="12.75">
      <c r="D1162" s="4"/>
      <c r="E1162" s="22"/>
      <c r="F1162" s="57"/>
      <c r="G1162" s="54"/>
      <c r="H1162" s="135"/>
      <c r="I1162" s="54"/>
      <c r="J1162" s="54"/>
      <c r="K1162" s="54"/>
      <c r="L1162" s="54"/>
    </row>
    <row r="1163" spans="4:12" ht="12.75">
      <c r="D1163" s="4"/>
      <c r="E1163" s="22"/>
      <c r="F1163" s="57"/>
      <c r="G1163" s="54"/>
      <c r="H1163" s="135"/>
      <c r="I1163" s="54"/>
      <c r="J1163" s="54"/>
      <c r="K1163" s="54"/>
      <c r="L1163" s="54"/>
    </row>
    <row r="1164" spans="4:12" ht="12.75">
      <c r="D1164" s="4"/>
      <c r="E1164" s="22"/>
      <c r="F1164" s="57"/>
      <c r="G1164" s="54"/>
      <c r="H1164" s="135"/>
      <c r="I1164" s="54"/>
      <c r="J1164" s="54"/>
      <c r="K1164" s="54"/>
      <c r="L1164" s="54"/>
    </row>
    <row r="1165" spans="4:12" ht="12.75">
      <c r="D1165" s="4"/>
      <c r="E1165" s="22"/>
      <c r="F1165" s="57"/>
      <c r="G1165" s="54"/>
      <c r="H1165" s="135"/>
      <c r="I1165" s="54"/>
      <c r="J1165" s="54"/>
      <c r="K1165" s="54"/>
      <c r="L1165" s="54"/>
    </row>
    <row r="1166" spans="4:12" ht="12.75">
      <c r="D1166" s="4"/>
      <c r="E1166" s="22"/>
      <c r="F1166" s="57"/>
      <c r="G1166" s="54"/>
      <c r="H1166" s="135"/>
      <c r="I1166" s="54"/>
      <c r="J1166" s="54"/>
      <c r="K1166" s="54"/>
      <c r="L1166" s="54"/>
    </row>
    <row r="1167" spans="4:12" ht="12.75">
      <c r="D1167" s="4"/>
      <c r="E1167" s="22"/>
      <c r="F1167" s="57"/>
      <c r="G1167" s="54"/>
      <c r="H1167" s="135"/>
      <c r="I1167" s="54"/>
      <c r="J1167" s="54"/>
      <c r="K1167" s="54"/>
      <c r="L1167" s="54"/>
    </row>
    <row r="1168" spans="4:12" ht="12.75">
      <c r="D1168" s="4"/>
      <c r="E1168" s="22"/>
      <c r="F1168" s="57"/>
      <c r="G1168" s="54"/>
      <c r="H1168" s="135"/>
      <c r="I1168" s="54"/>
      <c r="J1168" s="54"/>
      <c r="K1168" s="54"/>
      <c r="L1168" s="54"/>
    </row>
    <row r="1169" spans="4:12" ht="12.75">
      <c r="D1169" s="4"/>
      <c r="E1169" s="22"/>
      <c r="F1169" s="57"/>
      <c r="G1169" s="54"/>
      <c r="H1169" s="135"/>
      <c r="I1169" s="54"/>
      <c r="J1169" s="54"/>
      <c r="K1169" s="54"/>
      <c r="L1169" s="54"/>
    </row>
    <row r="1170" spans="4:12" ht="12.75">
      <c r="D1170" s="4"/>
      <c r="E1170" s="22"/>
      <c r="F1170" s="57"/>
      <c r="G1170" s="54"/>
      <c r="H1170" s="135"/>
      <c r="I1170" s="54"/>
      <c r="J1170" s="54"/>
      <c r="K1170" s="54"/>
      <c r="L1170" s="54"/>
    </row>
    <row r="1171" spans="4:12" ht="12.75">
      <c r="D1171" s="4"/>
      <c r="E1171" s="22"/>
      <c r="F1171" s="57"/>
      <c r="G1171" s="54"/>
      <c r="H1171" s="135"/>
      <c r="I1171" s="54"/>
      <c r="J1171" s="54"/>
      <c r="K1171" s="54"/>
      <c r="L1171" s="54"/>
    </row>
    <row r="1172" spans="4:12" ht="12.75">
      <c r="D1172" s="4"/>
      <c r="E1172" s="22"/>
      <c r="F1172" s="57"/>
      <c r="G1172" s="54"/>
      <c r="H1172" s="135"/>
      <c r="I1172" s="54"/>
      <c r="J1172" s="54"/>
      <c r="K1172" s="54"/>
      <c r="L1172" s="54"/>
    </row>
    <row r="1173" spans="4:12" ht="12.75">
      <c r="D1173" s="4"/>
      <c r="E1173" s="22"/>
      <c r="F1173" s="57"/>
      <c r="G1173" s="54"/>
      <c r="H1173" s="135"/>
      <c r="I1173" s="54"/>
      <c r="J1173" s="54"/>
      <c r="K1173" s="54"/>
      <c r="L1173" s="54"/>
    </row>
    <row r="1174" spans="4:12" ht="12.75">
      <c r="D1174" s="4"/>
      <c r="E1174" s="22"/>
      <c r="F1174" s="57"/>
      <c r="G1174" s="54"/>
      <c r="H1174" s="135"/>
      <c r="I1174" s="54"/>
      <c r="J1174" s="54"/>
      <c r="K1174" s="54"/>
      <c r="L1174" s="54"/>
    </row>
    <row r="1175" spans="4:12" ht="12.75">
      <c r="D1175" s="4"/>
      <c r="E1175" s="22"/>
      <c r="F1175" s="57"/>
      <c r="G1175" s="54"/>
      <c r="H1175" s="135"/>
      <c r="I1175" s="54"/>
      <c r="J1175" s="54"/>
      <c r="K1175" s="54"/>
      <c r="L1175" s="54"/>
    </row>
    <row r="1176" spans="4:12" ht="12.75">
      <c r="D1176" s="4"/>
      <c r="E1176" s="22"/>
      <c r="F1176" s="57"/>
      <c r="G1176" s="54"/>
      <c r="H1176" s="135"/>
      <c r="I1176" s="54"/>
      <c r="J1176" s="54"/>
      <c r="K1176" s="54"/>
      <c r="L1176" s="54"/>
    </row>
    <row r="1177" spans="4:12" ht="12.75">
      <c r="D1177" s="4"/>
      <c r="E1177" s="22"/>
      <c r="F1177" s="57"/>
      <c r="G1177" s="54"/>
      <c r="H1177" s="135"/>
      <c r="I1177" s="54"/>
      <c r="J1177" s="54"/>
      <c r="K1177" s="54"/>
      <c r="L1177" s="54"/>
    </row>
    <row r="1178" spans="4:12" ht="12.75">
      <c r="D1178" s="4"/>
      <c r="E1178" s="22"/>
      <c r="F1178" s="57"/>
      <c r="G1178" s="54"/>
      <c r="H1178" s="135"/>
      <c r="I1178" s="54"/>
      <c r="J1178" s="54"/>
      <c r="K1178" s="54"/>
      <c r="L1178" s="54"/>
    </row>
    <row r="1179" spans="4:12" ht="12.75">
      <c r="D1179" s="4"/>
      <c r="E1179" s="22"/>
      <c r="F1179" s="57"/>
      <c r="G1179" s="54"/>
      <c r="H1179" s="135"/>
      <c r="I1179" s="54"/>
      <c r="J1179" s="54"/>
      <c r="K1179" s="54"/>
      <c r="L1179" s="54"/>
    </row>
    <row r="1180" spans="4:12" ht="12.75">
      <c r="D1180" s="4"/>
      <c r="E1180" s="22"/>
      <c r="F1180" s="57"/>
      <c r="G1180" s="54"/>
      <c r="H1180" s="135"/>
      <c r="I1180" s="54"/>
      <c r="J1180" s="54"/>
      <c r="K1180" s="54"/>
      <c r="L1180" s="54"/>
    </row>
    <row r="1181" spans="4:12" ht="12.75">
      <c r="D1181" s="4"/>
      <c r="E1181" s="22"/>
      <c r="F1181" s="57"/>
      <c r="G1181" s="54"/>
      <c r="H1181" s="135"/>
      <c r="I1181" s="54"/>
      <c r="J1181" s="54"/>
      <c r="K1181" s="54"/>
      <c r="L1181" s="54"/>
    </row>
    <row r="1182" spans="4:12" ht="12.75">
      <c r="D1182" s="4"/>
      <c r="E1182" s="22"/>
      <c r="F1182" s="57"/>
      <c r="G1182" s="54"/>
      <c r="H1182" s="135"/>
      <c r="I1182" s="54"/>
      <c r="J1182" s="54"/>
      <c r="K1182" s="54"/>
      <c r="L1182" s="54"/>
    </row>
    <row r="1183" spans="4:12" ht="12.75">
      <c r="D1183" s="4"/>
      <c r="E1183" s="22"/>
      <c r="F1183" s="57"/>
      <c r="G1183" s="54"/>
      <c r="H1183" s="135"/>
      <c r="I1183" s="54"/>
      <c r="J1183" s="54"/>
      <c r="K1183" s="54"/>
      <c r="L1183" s="54"/>
    </row>
    <row r="1184" spans="4:12" ht="12.75">
      <c r="D1184" s="4"/>
      <c r="E1184" s="22"/>
      <c r="F1184" s="57"/>
      <c r="G1184" s="54"/>
      <c r="H1184" s="135"/>
      <c r="I1184" s="54"/>
      <c r="J1184" s="54"/>
      <c r="K1184" s="54"/>
      <c r="L1184" s="54"/>
    </row>
    <row r="1185" spans="4:12" ht="12.75">
      <c r="D1185" s="4"/>
      <c r="E1185" s="22"/>
      <c r="F1185" s="57"/>
      <c r="G1185" s="54"/>
      <c r="H1185" s="135"/>
      <c r="I1185" s="54"/>
      <c r="J1185" s="54"/>
      <c r="K1185" s="54"/>
      <c r="L1185" s="54"/>
    </row>
    <row r="1186" spans="4:12" ht="12.75">
      <c r="D1186" s="4"/>
      <c r="E1186" s="22"/>
      <c r="F1186" s="57"/>
      <c r="G1186" s="54"/>
      <c r="H1186" s="135"/>
      <c r="I1186" s="54"/>
      <c r="J1186" s="54"/>
      <c r="K1186" s="54"/>
      <c r="L1186" s="54"/>
    </row>
    <row r="1187" spans="4:12" ht="12.75">
      <c r="D1187" s="4"/>
      <c r="E1187" s="22"/>
      <c r="F1187" s="57"/>
      <c r="G1187" s="54"/>
      <c r="H1187" s="135"/>
      <c r="I1187" s="54"/>
      <c r="J1187" s="54"/>
      <c r="K1187" s="54"/>
      <c r="L1187" s="54"/>
    </row>
    <row r="1188" spans="4:12" ht="12.75">
      <c r="D1188" s="4"/>
      <c r="E1188" s="22"/>
      <c r="F1188" s="57"/>
      <c r="G1188" s="54"/>
      <c r="H1188" s="135"/>
      <c r="I1188" s="54"/>
      <c r="J1188" s="54"/>
      <c r="K1188" s="54"/>
      <c r="L1188" s="54"/>
    </row>
    <row r="1189" spans="4:12" ht="12.75">
      <c r="D1189" s="4"/>
      <c r="E1189" s="22"/>
      <c r="F1189" s="57"/>
      <c r="G1189" s="54"/>
      <c r="H1189" s="135"/>
      <c r="I1189" s="54"/>
      <c r="J1189" s="54"/>
      <c r="K1189" s="54"/>
      <c r="L1189" s="54"/>
    </row>
    <row r="1190" spans="4:12" ht="12.75">
      <c r="D1190" s="4"/>
      <c r="E1190" s="22"/>
      <c r="F1190" s="57"/>
      <c r="G1190" s="54"/>
      <c r="H1190" s="135"/>
      <c r="I1190" s="54"/>
      <c r="J1190" s="54"/>
      <c r="K1190" s="54"/>
      <c r="L1190" s="54"/>
    </row>
    <row r="1191" spans="4:12" ht="12.75">
      <c r="D1191" s="4"/>
      <c r="E1191" s="22"/>
      <c r="F1191" s="57"/>
      <c r="G1191" s="54"/>
      <c r="H1191" s="135"/>
      <c r="I1191" s="54"/>
      <c r="J1191" s="54"/>
      <c r="K1191" s="54"/>
      <c r="L1191" s="54"/>
    </row>
    <row r="1192" spans="4:12" ht="12.75">
      <c r="D1192" s="4"/>
      <c r="E1192" s="22"/>
      <c r="F1192" s="57"/>
      <c r="G1192" s="54"/>
      <c r="H1192" s="135"/>
      <c r="I1192" s="54"/>
      <c r="J1192" s="54"/>
      <c r="K1192" s="54"/>
      <c r="L1192" s="54"/>
    </row>
    <row r="1193" spans="4:12" ht="12.75">
      <c r="D1193" s="4"/>
      <c r="E1193" s="22"/>
      <c r="F1193" s="57"/>
      <c r="G1193" s="54"/>
      <c r="H1193" s="135"/>
      <c r="I1193" s="54"/>
      <c r="J1193" s="54"/>
      <c r="K1193" s="54"/>
      <c r="L1193" s="54"/>
    </row>
    <row r="1194" spans="4:12" ht="12.75">
      <c r="D1194" s="4"/>
      <c r="E1194" s="22"/>
      <c r="F1194" s="57"/>
      <c r="G1194" s="54"/>
      <c r="H1194" s="135"/>
      <c r="I1194" s="54"/>
      <c r="J1194" s="54"/>
      <c r="K1194" s="54"/>
      <c r="L1194" s="54"/>
    </row>
    <row r="1195" spans="4:12" ht="12.75">
      <c r="D1195" s="4"/>
      <c r="E1195" s="22"/>
      <c r="F1195" s="57"/>
      <c r="G1195" s="54"/>
      <c r="H1195" s="135"/>
      <c r="I1195" s="54"/>
      <c r="J1195" s="54"/>
      <c r="K1195" s="54"/>
      <c r="L1195" s="54"/>
    </row>
    <row r="1196" spans="4:12" ht="12.75">
      <c r="D1196" s="4"/>
      <c r="E1196" s="22"/>
      <c r="F1196" s="57"/>
      <c r="G1196" s="54"/>
      <c r="H1196" s="135"/>
      <c r="I1196" s="54"/>
      <c r="J1196" s="54"/>
      <c r="K1196" s="54"/>
      <c r="L1196" s="54"/>
    </row>
    <row r="1197" spans="4:12" ht="12.75">
      <c r="D1197" s="4"/>
      <c r="E1197" s="22"/>
      <c r="F1197" s="57"/>
      <c r="G1197" s="54"/>
      <c r="H1197" s="135"/>
      <c r="I1197" s="54"/>
      <c r="J1197" s="54"/>
      <c r="K1197" s="54"/>
      <c r="L1197" s="54"/>
    </row>
    <row r="1198" spans="4:12" ht="12.75">
      <c r="D1198" s="4"/>
      <c r="E1198" s="22"/>
      <c r="F1198" s="57"/>
      <c r="G1198" s="54"/>
      <c r="H1198" s="135"/>
      <c r="I1198" s="54"/>
      <c r="J1198" s="54"/>
      <c r="K1198" s="54"/>
      <c r="L1198" s="54"/>
    </row>
    <row r="1199" spans="4:12" ht="12.75">
      <c r="D1199" s="4"/>
      <c r="E1199" s="22"/>
      <c r="F1199" s="57"/>
      <c r="G1199" s="54"/>
      <c r="H1199" s="135"/>
      <c r="I1199" s="54"/>
      <c r="J1199" s="54"/>
      <c r="K1199" s="54"/>
      <c r="L1199" s="54"/>
    </row>
    <row r="1200" spans="4:12" ht="12.75">
      <c r="D1200" s="4"/>
      <c r="E1200" s="22"/>
      <c r="F1200" s="57"/>
      <c r="G1200" s="54"/>
      <c r="H1200" s="135"/>
      <c r="I1200" s="54"/>
      <c r="J1200" s="54"/>
      <c r="K1200" s="54"/>
      <c r="L1200" s="54"/>
    </row>
    <row r="1201" spans="4:12" ht="12.75">
      <c r="D1201" s="4"/>
      <c r="E1201" s="22"/>
      <c r="F1201" s="57"/>
      <c r="G1201" s="54"/>
      <c r="H1201" s="135"/>
      <c r="I1201" s="54"/>
      <c r="J1201" s="54"/>
      <c r="K1201" s="54"/>
      <c r="L1201" s="54"/>
    </row>
    <row r="1202" spans="4:12" ht="12.75">
      <c r="D1202" s="4"/>
      <c r="E1202" s="22"/>
      <c r="F1202" s="57"/>
      <c r="G1202" s="54"/>
      <c r="H1202" s="135"/>
      <c r="I1202" s="54"/>
      <c r="J1202" s="54"/>
      <c r="K1202" s="54"/>
      <c r="L1202" s="54"/>
    </row>
    <row r="1203" spans="4:12" ht="12.75">
      <c r="D1203" s="4"/>
      <c r="E1203" s="22"/>
      <c r="F1203" s="57"/>
      <c r="G1203" s="54"/>
      <c r="H1203" s="135"/>
      <c r="I1203" s="54"/>
      <c r="J1203" s="54"/>
      <c r="K1203" s="54"/>
      <c r="L1203" s="54"/>
    </row>
    <row r="1204" spans="4:12" ht="12.75">
      <c r="D1204" s="4"/>
      <c r="E1204" s="22"/>
      <c r="F1204" s="57"/>
      <c r="G1204" s="54"/>
      <c r="H1204" s="135"/>
      <c r="I1204" s="54"/>
      <c r="J1204" s="54"/>
      <c r="K1204" s="54"/>
      <c r="L1204" s="54"/>
    </row>
    <row r="1205" spans="4:12" ht="12.75">
      <c r="D1205" s="4"/>
      <c r="E1205" s="22"/>
      <c r="F1205" s="57"/>
      <c r="G1205" s="54"/>
      <c r="H1205" s="135"/>
      <c r="I1205" s="54"/>
      <c r="J1205" s="54"/>
      <c r="K1205" s="54"/>
      <c r="L1205" s="54"/>
    </row>
    <row r="1206" spans="4:12" ht="12.75">
      <c r="D1206" s="4"/>
      <c r="E1206" s="22"/>
      <c r="F1206" s="57"/>
      <c r="G1206" s="54"/>
      <c r="H1206" s="135"/>
      <c r="I1206" s="54"/>
      <c r="J1206" s="54"/>
      <c r="K1206" s="54"/>
      <c r="L1206" s="54"/>
    </row>
    <row r="1207" spans="4:12" ht="12.75">
      <c r="D1207" s="4"/>
      <c r="E1207" s="22"/>
      <c r="F1207" s="57"/>
      <c r="G1207" s="54"/>
      <c r="H1207" s="135"/>
      <c r="I1207" s="54"/>
      <c r="J1207" s="54"/>
      <c r="K1207" s="54"/>
      <c r="L1207" s="54"/>
    </row>
    <row r="1208" spans="4:12" ht="12.75">
      <c r="D1208" s="4"/>
      <c r="E1208" s="22"/>
      <c r="F1208" s="57"/>
      <c r="G1208" s="54"/>
      <c r="H1208" s="135"/>
      <c r="I1208" s="54"/>
      <c r="J1208" s="54"/>
      <c r="K1208" s="54"/>
      <c r="L1208" s="54"/>
    </row>
    <row r="1209" spans="4:12" ht="12.75">
      <c r="D1209" s="4"/>
      <c r="E1209" s="22"/>
      <c r="F1209" s="57"/>
      <c r="G1209" s="54"/>
      <c r="H1209" s="135"/>
      <c r="I1209" s="54"/>
      <c r="J1209" s="54"/>
      <c r="K1209" s="54"/>
      <c r="L1209" s="54"/>
    </row>
    <row r="1210" spans="4:12" ht="12.75">
      <c r="D1210" s="4"/>
      <c r="E1210" s="22"/>
      <c r="F1210" s="57"/>
      <c r="G1210" s="54"/>
      <c r="H1210" s="135"/>
      <c r="I1210" s="54"/>
      <c r="J1210" s="54"/>
      <c r="K1210" s="54"/>
      <c r="L1210" s="54"/>
    </row>
    <row r="1211" spans="4:12" ht="12.75">
      <c r="D1211" s="4"/>
      <c r="E1211" s="22"/>
      <c r="F1211" s="57"/>
      <c r="G1211" s="54"/>
      <c r="H1211" s="135"/>
      <c r="I1211" s="54"/>
      <c r="J1211" s="54"/>
      <c r="K1211" s="54"/>
      <c r="L1211" s="54"/>
    </row>
    <row r="1212" spans="4:12" ht="12.75">
      <c r="D1212" s="4"/>
      <c r="E1212" s="22"/>
      <c r="F1212" s="57"/>
      <c r="G1212" s="54"/>
      <c r="H1212" s="135"/>
      <c r="I1212" s="54"/>
      <c r="J1212" s="54"/>
      <c r="K1212" s="54"/>
      <c r="L1212" s="54"/>
    </row>
    <row r="1213" spans="4:12" ht="12.75">
      <c r="D1213" s="4"/>
      <c r="E1213" s="22"/>
      <c r="F1213" s="57"/>
      <c r="G1213" s="54"/>
      <c r="H1213" s="135"/>
      <c r="I1213" s="54"/>
      <c r="J1213" s="54"/>
      <c r="K1213" s="54"/>
      <c r="L1213" s="54"/>
    </row>
    <row r="1214" spans="4:12" ht="12.75">
      <c r="D1214" s="4"/>
      <c r="E1214" s="22"/>
      <c r="F1214" s="57"/>
      <c r="G1214" s="54"/>
      <c r="H1214" s="135"/>
      <c r="I1214" s="54"/>
      <c r="J1214" s="54"/>
      <c r="K1214" s="54"/>
      <c r="L1214" s="54"/>
    </row>
    <row r="1215" spans="4:12" ht="12.75">
      <c r="D1215" s="4"/>
      <c r="E1215" s="22"/>
      <c r="F1215" s="57"/>
      <c r="G1215" s="54"/>
      <c r="H1215" s="135"/>
      <c r="I1215" s="54"/>
      <c r="J1215" s="54"/>
      <c r="K1215" s="54"/>
      <c r="L1215" s="54"/>
    </row>
    <row r="1216" spans="4:12" ht="12.75">
      <c r="D1216" s="4"/>
      <c r="E1216" s="22"/>
      <c r="F1216" s="57"/>
      <c r="G1216" s="54"/>
      <c r="H1216" s="135"/>
      <c r="I1216" s="54"/>
      <c r="J1216" s="54"/>
      <c r="K1216" s="54"/>
      <c r="L1216" s="54"/>
    </row>
    <row r="1217" spans="4:12" ht="12.75">
      <c r="D1217" s="4"/>
      <c r="E1217" s="22"/>
      <c r="F1217" s="57"/>
      <c r="G1217" s="54"/>
      <c r="H1217" s="135"/>
      <c r="I1217" s="54"/>
      <c r="J1217" s="54"/>
      <c r="K1217" s="54"/>
      <c r="L1217" s="54"/>
    </row>
    <row r="1218" spans="4:12" ht="12.75">
      <c r="D1218" s="4"/>
      <c r="E1218" s="22"/>
      <c r="F1218" s="57"/>
      <c r="G1218" s="54"/>
      <c r="H1218" s="135"/>
      <c r="I1218" s="54"/>
      <c r="J1218" s="54"/>
      <c r="K1218" s="54"/>
      <c r="L1218" s="54"/>
    </row>
    <row r="1219" spans="4:12" ht="12.75">
      <c r="D1219" s="4"/>
      <c r="E1219" s="22"/>
      <c r="F1219" s="57"/>
      <c r="G1219" s="54"/>
      <c r="H1219" s="135"/>
      <c r="I1219" s="54"/>
      <c r="J1219" s="54"/>
      <c r="K1219" s="54"/>
      <c r="L1219" s="54"/>
    </row>
    <row r="1220" spans="4:12" ht="12.75">
      <c r="D1220" s="4"/>
      <c r="E1220" s="22"/>
      <c r="F1220" s="57"/>
      <c r="G1220" s="54"/>
      <c r="H1220" s="135"/>
      <c r="I1220" s="54"/>
      <c r="J1220" s="54"/>
      <c r="K1220" s="54"/>
      <c r="L1220" s="54"/>
    </row>
    <row r="1221" spans="4:12" ht="12.75">
      <c r="D1221" s="4"/>
      <c r="E1221" s="22"/>
      <c r="F1221" s="57"/>
      <c r="G1221" s="54"/>
      <c r="H1221" s="135"/>
      <c r="I1221" s="54"/>
      <c r="J1221" s="54"/>
      <c r="K1221" s="54"/>
      <c r="L1221" s="54"/>
    </row>
    <row r="1222" spans="4:12" ht="12.75">
      <c r="D1222" s="4"/>
      <c r="E1222" s="22"/>
      <c r="F1222" s="57"/>
      <c r="G1222" s="54"/>
      <c r="H1222" s="135"/>
      <c r="I1222" s="54"/>
      <c r="J1222" s="54"/>
      <c r="K1222" s="54"/>
      <c r="L1222" s="54"/>
    </row>
    <row r="1223" spans="4:12" ht="12.75">
      <c r="D1223" s="4"/>
      <c r="E1223" s="22"/>
      <c r="F1223" s="57"/>
      <c r="G1223" s="54"/>
      <c r="H1223" s="135"/>
      <c r="I1223" s="54"/>
      <c r="J1223" s="54"/>
      <c r="K1223" s="54"/>
      <c r="L1223" s="54"/>
    </row>
    <row r="1224" spans="4:12" ht="12.75">
      <c r="D1224" s="4"/>
      <c r="E1224" s="22"/>
      <c r="F1224" s="57"/>
      <c r="G1224" s="54"/>
      <c r="H1224" s="135"/>
      <c r="I1224" s="54"/>
      <c r="J1224" s="54"/>
      <c r="K1224" s="54"/>
      <c r="L1224" s="54"/>
    </row>
    <row r="1225" spans="4:12" ht="12.75">
      <c r="D1225" s="4"/>
      <c r="E1225" s="22"/>
      <c r="F1225" s="57"/>
      <c r="G1225" s="54"/>
      <c r="H1225" s="135"/>
      <c r="I1225" s="54"/>
      <c r="J1225" s="54"/>
      <c r="K1225" s="54"/>
      <c r="L1225" s="54"/>
    </row>
    <row r="1226" spans="4:12" ht="12.75">
      <c r="D1226" s="4"/>
      <c r="E1226" s="22"/>
      <c r="F1226" s="57"/>
      <c r="G1226" s="54"/>
      <c r="H1226" s="135"/>
      <c r="I1226" s="54"/>
      <c r="J1226" s="54"/>
      <c r="K1226" s="54"/>
      <c r="L1226" s="54"/>
    </row>
    <row r="1227" spans="4:12" ht="12.75">
      <c r="D1227" s="4"/>
      <c r="E1227" s="22"/>
      <c r="F1227" s="57"/>
      <c r="G1227" s="54"/>
      <c r="H1227" s="135"/>
      <c r="I1227" s="54"/>
      <c r="J1227" s="54"/>
      <c r="K1227" s="54"/>
      <c r="L1227" s="54"/>
    </row>
    <row r="1228" spans="4:12" ht="12.75">
      <c r="D1228" s="4"/>
      <c r="E1228" s="22"/>
      <c r="F1228" s="57"/>
      <c r="G1228" s="54"/>
      <c r="H1228" s="135"/>
      <c r="I1228" s="54"/>
      <c r="J1228" s="54"/>
      <c r="K1228" s="54"/>
      <c r="L1228" s="54"/>
    </row>
    <row r="1229" spans="4:12" ht="12.75">
      <c r="D1229" s="4"/>
      <c r="E1229" s="22"/>
      <c r="F1229" s="57"/>
      <c r="G1229" s="54"/>
      <c r="H1229" s="135"/>
      <c r="I1229" s="54"/>
      <c r="J1229" s="54"/>
      <c r="K1229" s="54"/>
      <c r="L1229" s="54"/>
    </row>
    <row r="1230" spans="4:12" ht="12.75">
      <c r="D1230" s="4"/>
      <c r="E1230" s="22"/>
      <c r="F1230" s="57"/>
      <c r="G1230" s="54"/>
      <c r="H1230" s="135"/>
      <c r="I1230" s="54"/>
      <c r="J1230" s="54"/>
      <c r="K1230" s="54"/>
      <c r="L1230" s="54"/>
    </row>
    <row r="1231" spans="4:12" ht="12.75">
      <c r="D1231" s="4"/>
      <c r="E1231" s="22"/>
      <c r="F1231" s="57"/>
      <c r="G1231" s="54"/>
      <c r="H1231" s="135"/>
      <c r="I1231" s="54"/>
      <c r="J1231" s="54"/>
      <c r="K1231" s="54"/>
      <c r="L1231" s="54"/>
    </row>
    <row r="1232" spans="4:12" ht="12.75">
      <c r="D1232" s="4"/>
      <c r="E1232" s="22"/>
      <c r="F1232" s="57"/>
      <c r="G1232" s="54"/>
      <c r="H1232" s="135"/>
      <c r="I1232" s="54"/>
      <c r="J1232" s="54"/>
      <c r="K1232" s="54"/>
      <c r="L1232" s="54"/>
    </row>
    <row r="1233" spans="4:12" ht="12.75">
      <c r="D1233" s="4"/>
      <c r="E1233" s="22"/>
      <c r="F1233" s="57"/>
      <c r="G1233" s="54"/>
      <c r="H1233" s="135"/>
      <c r="I1233" s="54"/>
      <c r="J1233" s="54"/>
      <c r="K1233" s="54"/>
      <c r="L1233" s="54"/>
    </row>
    <row r="1234" spans="4:12" ht="12.75">
      <c r="D1234" s="4"/>
      <c r="E1234" s="22"/>
      <c r="F1234" s="57"/>
      <c r="G1234" s="54"/>
      <c r="H1234" s="135"/>
      <c r="I1234" s="54"/>
      <c r="J1234" s="54"/>
      <c r="K1234" s="54"/>
      <c r="L1234" s="54"/>
    </row>
    <row r="1235" spans="4:12" ht="12.75">
      <c r="D1235" s="4"/>
      <c r="E1235" s="22"/>
      <c r="F1235" s="57"/>
      <c r="G1235" s="54"/>
      <c r="H1235" s="135"/>
      <c r="I1235" s="54"/>
      <c r="J1235" s="54"/>
      <c r="K1235" s="54"/>
      <c r="L1235" s="54"/>
    </row>
    <row r="1236" spans="4:12" ht="12.75">
      <c r="D1236" s="4"/>
      <c r="E1236" s="22"/>
      <c r="F1236" s="57"/>
      <c r="G1236" s="54"/>
      <c r="H1236" s="135"/>
      <c r="I1236" s="54"/>
      <c r="J1236" s="54"/>
      <c r="K1236" s="54"/>
      <c r="L1236" s="54"/>
    </row>
    <row r="1237" spans="4:12" ht="12.75">
      <c r="D1237" s="4"/>
      <c r="E1237" s="22"/>
      <c r="F1237" s="57"/>
      <c r="G1237" s="54"/>
      <c r="H1237" s="135"/>
      <c r="I1237" s="54"/>
      <c r="J1237" s="54"/>
      <c r="K1237" s="54"/>
      <c r="L1237" s="54"/>
    </row>
    <row r="1238" spans="4:12" ht="12.75">
      <c r="D1238" s="4"/>
      <c r="E1238" s="22"/>
      <c r="F1238" s="57"/>
      <c r="G1238" s="54"/>
      <c r="H1238" s="135"/>
      <c r="I1238" s="54"/>
      <c r="J1238" s="54"/>
      <c r="K1238" s="54"/>
      <c r="L1238" s="54"/>
    </row>
    <row r="1239" spans="4:12" ht="12.75">
      <c r="D1239" s="4"/>
      <c r="E1239" s="22"/>
      <c r="F1239" s="57"/>
      <c r="G1239" s="54"/>
      <c r="H1239" s="135"/>
      <c r="I1239" s="54"/>
      <c r="J1239" s="54"/>
      <c r="K1239" s="54"/>
      <c r="L1239" s="54"/>
    </row>
    <row r="1240" spans="4:12" ht="12.75">
      <c r="D1240" s="4"/>
      <c r="E1240" s="22"/>
      <c r="F1240" s="57"/>
      <c r="G1240" s="54"/>
      <c r="H1240" s="135"/>
      <c r="I1240" s="54"/>
      <c r="J1240" s="54"/>
      <c r="K1240" s="54"/>
      <c r="L1240" s="54"/>
    </row>
    <row r="1241" spans="4:12" ht="12.75">
      <c r="D1241" s="4"/>
      <c r="E1241" s="22"/>
      <c r="F1241" s="57"/>
      <c r="G1241" s="54"/>
      <c r="H1241" s="135"/>
      <c r="I1241" s="54"/>
      <c r="J1241" s="54"/>
      <c r="K1241" s="54"/>
      <c r="L1241" s="54"/>
    </row>
    <row r="1242" spans="4:12" ht="12.75">
      <c r="D1242" s="4"/>
      <c r="E1242" s="22"/>
      <c r="F1242" s="57"/>
      <c r="G1242" s="54"/>
      <c r="H1242" s="135"/>
      <c r="I1242" s="54"/>
      <c r="J1242" s="54"/>
      <c r="K1242" s="54"/>
      <c r="L1242" s="54"/>
    </row>
    <row r="1243" spans="4:12" ht="12.75">
      <c r="D1243" s="4"/>
      <c r="E1243" s="22"/>
      <c r="F1243" s="57"/>
      <c r="G1243" s="54"/>
      <c r="H1243" s="135"/>
      <c r="I1243" s="54"/>
      <c r="J1243" s="54"/>
      <c r="K1243" s="54"/>
      <c r="L1243" s="54"/>
    </row>
    <row r="1244" spans="4:12" ht="12.75">
      <c r="D1244" s="4"/>
      <c r="E1244" s="22"/>
      <c r="F1244" s="57"/>
      <c r="G1244" s="54"/>
      <c r="H1244" s="135"/>
      <c r="I1244" s="54"/>
      <c r="J1244" s="54"/>
      <c r="K1244" s="54"/>
      <c r="L1244" s="54"/>
    </row>
    <row r="1245" spans="4:12" ht="12.75">
      <c r="D1245" s="4"/>
      <c r="E1245" s="22"/>
      <c r="F1245" s="57"/>
      <c r="G1245" s="54"/>
      <c r="H1245" s="135"/>
      <c r="I1245" s="54"/>
      <c r="J1245" s="54"/>
      <c r="K1245" s="54"/>
      <c r="L1245" s="54"/>
    </row>
    <row r="1246" spans="4:12" ht="12.75">
      <c r="D1246" s="4"/>
      <c r="E1246" s="22"/>
      <c r="F1246" s="57"/>
      <c r="G1246" s="54"/>
      <c r="H1246" s="135"/>
      <c r="I1246" s="54"/>
      <c r="J1246" s="54"/>
      <c r="K1246" s="54"/>
      <c r="L1246" s="54"/>
    </row>
    <row r="1247" spans="4:12" ht="12.75">
      <c r="D1247" s="4"/>
      <c r="E1247" s="22"/>
      <c r="F1247" s="57"/>
      <c r="G1247" s="54"/>
      <c r="H1247" s="135"/>
      <c r="I1247" s="54"/>
      <c r="J1247" s="54"/>
      <c r="K1247" s="54"/>
      <c r="L1247" s="54"/>
    </row>
    <row r="1248" spans="4:12" ht="12.75">
      <c r="D1248" s="4"/>
      <c r="E1248" s="22"/>
      <c r="F1248" s="57"/>
      <c r="G1248" s="54"/>
      <c r="H1248" s="135"/>
      <c r="I1248" s="54"/>
      <c r="J1248" s="54"/>
      <c r="K1248" s="54"/>
      <c r="L1248" s="54"/>
    </row>
    <row r="1249" spans="4:12" ht="12.75">
      <c r="D1249" s="4"/>
      <c r="E1249" s="22"/>
      <c r="F1249" s="57"/>
      <c r="G1249" s="54"/>
      <c r="H1249" s="135"/>
      <c r="I1249" s="54"/>
      <c r="J1249" s="54"/>
      <c r="K1249" s="54"/>
      <c r="L1249" s="54"/>
    </row>
    <row r="1250" spans="4:12" ht="12.75">
      <c r="D1250" s="4"/>
      <c r="E1250" s="22"/>
      <c r="F1250" s="57"/>
      <c r="G1250" s="54"/>
      <c r="H1250" s="135"/>
      <c r="I1250" s="54"/>
      <c r="J1250" s="54"/>
      <c r="K1250" s="54"/>
      <c r="L1250" s="54"/>
    </row>
    <row r="1251" spans="4:12" ht="12.75">
      <c r="D1251" s="4"/>
      <c r="E1251" s="22"/>
      <c r="F1251" s="57"/>
      <c r="G1251" s="54"/>
      <c r="H1251" s="135"/>
      <c r="I1251" s="54"/>
      <c r="J1251" s="54"/>
      <c r="K1251" s="54"/>
      <c r="L1251" s="54"/>
    </row>
    <row r="1252" spans="4:12" ht="12.75">
      <c r="D1252" s="4"/>
      <c r="E1252" s="22"/>
      <c r="F1252" s="57"/>
      <c r="G1252" s="54"/>
      <c r="H1252" s="135"/>
      <c r="I1252" s="54"/>
      <c r="J1252" s="54"/>
      <c r="K1252" s="54"/>
      <c r="L1252" s="54"/>
    </row>
    <row r="1253" spans="4:12" ht="12.75">
      <c r="D1253" s="4"/>
      <c r="E1253" s="22"/>
      <c r="F1253" s="57"/>
      <c r="G1253" s="54"/>
      <c r="H1253" s="135"/>
      <c r="I1253" s="54"/>
      <c r="J1253" s="54"/>
      <c r="K1253" s="54"/>
      <c r="L1253" s="54"/>
    </row>
    <row r="1254" spans="4:12" ht="12.75">
      <c r="D1254" s="4"/>
      <c r="E1254" s="22"/>
      <c r="F1254" s="57"/>
      <c r="G1254" s="54"/>
      <c r="H1254" s="135"/>
      <c r="I1254" s="54"/>
      <c r="J1254" s="54"/>
      <c r="K1254" s="54"/>
      <c r="L1254" s="54"/>
    </row>
    <row r="1255" spans="4:12" ht="12.75">
      <c r="D1255" s="4"/>
      <c r="E1255" s="22"/>
      <c r="F1255" s="57"/>
      <c r="G1255" s="54"/>
      <c r="H1255" s="135"/>
      <c r="I1255" s="54"/>
      <c r="J1255" s="54"/>
      <c r="K1255" s="54"/>
      <c r="L1255" s="54"/>
    </row>
    <row r="1256" spans="4:12" ht="12.75">
      <c r="D1256" s="4"/>
      <c r="E1256" s="22"/>
      <c r="F1256" s="57"/>
      <c r="G1256" s="54"/>
      <c r="H1256" s="135"/>
      <c r="I1256" s="54"/>
      <c r="J1256" s="54"/>
      <c r="K1256" s="54"/>
      <c r="L1256" s="54"/>
    </row>
    <row r="1257" spans="4:12" ht="12.75">
      <c r="D1257" s="4"/>
      <c r="E1257" s="22"/>
      <c r="F1257" s="57"/>
      <c r="G1257" s="54"/>
      <c r="H1257" s="135"/>
      <c r="I1257" s="54"/>
      <c r="J1257" s="54"/>
      <c r="K1257" s="54"/>
      <c r="L1257" s="54"/>
    </row>
    <row r="1258" spans="4:12" ht="12.75">
      <c r="D1258" s="4"/>
      <c r="E1258" s="22"/>
      <c r="F1258" s="57"/>
      <c r="G1258" s="54"/>
      <c r="H1258" s="135"/>
      <c r="I1258" s="54"/>
      <c r="J1258" s="54"/>
      <c r="K1258" s="54"/>
      <c r="L1258" s="54"/>
    </row>
    <row r="1259" spans="4:12" ht="12.75">
      <c r="D1259" s="4"/>
      <c r="E1259" s="22"/>
      <c r="F1259" s="57"/>
      <c r="G1259" s="54"/>
      <c r="H1259" s="135"/>
      <c r="I1259" s="54"/>
      <c r="J1259" s="54"/>
      <c r="K1259" s="54"/>
      <c r="L1259" s="54"/>
    </row>
    <row r="1260" spans="4:12" ht="12.75">
      <c r="D1260" s="4"/>
      <c r="E1260" s="22"/>
      <c r="F1260" s="57"/>
      <c r="G1260" s="54"/>
      <c r="H1260" s="135"/>
      <c r="I1260" s="54"/>
      <c r="J1260" s="54"/>
      <c r="K1260" s="54"/>
      <c r="L1260" s="54"/>
    </row>
    <row r="1261" spans="4:12" ht="12.75">
      <c r="D1261" s="4"/>
      <c r="E1261" s="22"/>
      <c r="F1261" s="57"/>
      <c r="G1261" s="54"/>
      <c r="H1261" s="135"/>
      <c r="I1261" s="54"/>
      <c r="J1261" s="54"/>
      <c r="K1261" s="54"/>
      <c r="L1261" s="54"/>
    </row>
    <row r="1262" spans="4:12" ht="12.75">
      <c r="D1262" s="4"/>
      <c r="E1262" s="22"/>
      <c r="F1262" s="57"/>
      <c r="G1262" s="54"/>
      <c r="H1262" s="135"/>
      <c r="I1262" s="54"/>
      <c r="J1262" s="54"/>
      <c r="K1262" s="54"/>
      <c r="L1262" s="54"/>
    </row>
    <row r="1263" spans="4:12" ht="12.75">
      <c r="D1263" s="4"/>
      <c r="E1263" s="22"/>
      <c r="F1263" s="57"/>
      <c r="G1263" s="54"/>
      <c r="H1263" s="135"/>
      <c r="I1263" s="54"/>
      <c r="J1263" s="54"/>
      <c r="K1263" s="54"/>
      <c r="L1263" s="54"/>
    </row>
    <row r="1264" spans="4:12" ht="12.75">
      <c r="D1264" s="4"/>
      <c r="E1264" s="22"/>
      <c r="F1264" s="57"/>
      <c r="G1264" s="54"/>
      <c r="H1264" s="135"/>
      <c r="I1264" s="54"/>
      <c r="J1264" s="54"/>
      <c r="K1264" s="54"/>
      <c r="L1264" s="54"/>
    </row>
    <row r="1265" spans="4:12" ht="12.75">
      <c r="D1265" s="4"/>
      <c r="E1265" s="22"/>
      <c r="F1265" s="57"/>
      <c r="G1265" s="54"/>
      <c r="H1265" s="135"/>
      <c r="I1265" s="54"/>
      <c r="J1265" s="54"/>
      <c r="K1265" s="54"/>
      <c r="L1265" s="54"/>
    </row>
    <row r="1266" spans="4:12" ht="12.75">
      <c r="D1266" s="4"/>
      <c r="E1266" s="22"/>
      <c r="F1266" s="57"/>
      <c r="G1266" s="54"/>
      <c r="H1266" s="135"/>
      <c r="I1266" s="54"/>
      <c r="J1266" s="54"/>
      <c r="K1266" s="54"/>
      <c r="L1266" s="54"/>
    </row>
    <row r="1267" spans="4:12" ht="12.75">
      <c r="D1267" s="4"/>
      <c r="E1267" s="22"/>
      <c r="F1267" s="57"/>
      <c r="G1267" s="54"/>
      <c r="H1267" s="135"/>
      <c r="I1267" s="54"/>
      <c r="J1267" s="54"/>
      <c r="K1267" s="54"/>
      <c r="L1267" s="54"/>
    </row>
    <row r="1268" spans="4:12" ht="12.75">
      <c r="D1268" s="4"/>
      <c r="E1268" s="22"/>
      <c r="F1268" s="57"/>
      <c r="G1268" s="54"/>
      <c r="H1268" s="135"/>
      <c r="I1268" s="54"/>
      <c r="J1268" s="54"/>
      <c r="K1268" s="54"/>
      <c r="L1268" s="54"/>
    </row>
    <row r="1269" spans="4:12" ht="12.75">
      <c r="D1269" s="4"/>
      <c r="E1269" s="22"/>
      <c r="F1269" s="57"/>
      <c r="G1269" s="54"/>
      <c r="H1269" s="135"/>
      <c r="I1269" s="54"/>
      <c r="J1269" s="54"/>
      <c r="K1269" s="54"/>
      <c r="L1269" s="54"/>
    </row>
    <row r="1270" spans="4:12" ht="12.75">
      <c r="D1270" s="4"/>
      <c r="E1270" s="22"/>
      <c r="F1270" s="57"/>
      <c r="G1270" s="54"/>
      <c r="H1270" s="135"/>
      <c r="I1270" s="54"/>
      <c r="J1270" s="54"/>
      <c r="K1270" s="54"/>
      <c r="L1270" s="54"/>
    </row>
    <row r="1271" spans="4:12" ht="12.75">
      <c r="D1271" s="4"/>
      <c r="E1271" s="22"/>
      <c r="F1271" s="57"/>
      <c r="G1271" s="54"/>
      <c r="H1271" s="135"/>
      <c r="I1271" s="54"/>
      <c r="J1271" s="54"/>
      <c r="K1271" s="54"/>
      <c r="L1271" s="54"/>
    </row>
    <row r="1272" spans="4:12" ht="12.75">
      <c r="D1272" s="4"/>
      <c r="E1272" s="22"/>
      <c r="F1272" s="57"/>
      <c r="G1272" s="54"/>
      <c r="H1272" s="135"/>
      <c r="I1272" s="54"/>
      <c r="J1272" s="54"/>
      <c r="K1272" s="54"/>
      <c r="L1272" s="54"/>
    </row>
    <row r="1273" spans="4:12" ht="12.75">
      <c r="D1273" s="4"/>
      <c r="E1273" s="22"/>
      <c r="F1273" s="57"/>
      <c r="G1273" s="54"/>
      <c r="H1273" s="135"/>
      <c r="I1273" s="54"/>
      <c r="J1273" s="54"/>
      <c r="K1273" s="54"/>
      <c r="L1273" s="54"/>
    </row>
    <row r="1274" spans="4:12" ht="12.75">
      <c r="D1274" s="4"/>
      <c r="E1274" s="22"/>
      <c r="F1274" s="57"/>
      <c r="G1274" s="54"/>
      <c r="H1274" s="135"/>
      <c r="I1274" s="54"/>
      <c r="J1274" s="54"/>
      <c r="K1274" s="54"/>
      <c r="L1274" s="54"/>
    </row>
    <row r="1275" spans="4:12" ht="12.75">
      <c r="D1275" s="4"/>
      <c r="E1275" s="22"/>
      <c r="F1275" s="57"/>
      <c r="G1275" s="54"/>
      <c r="H1275" s="135"/>
      <c r="I1275" s="54"/>
      <c r="J1275" s="54"/>
      <c r="K1275" s="54"/>
      <c r="L1275" s="54"/>
    </row>
    <row r="1276" spans="4:12" ht="12.75">
      <c r="D1276" s="4"/>
      <c r="E1276" s="22"/>
      <c r="F1276" s="57"/>
      <c r="G1276" s="54"/>
      <c r="H1276" s="135"/>
      <c r="I1276" s="54"/>
      <c r="J1276" s="54"/>
      <c r="K1276" s="54"/>
      <c r="L1276" s="54"/>
    </row>
    <row r="1277" spans="4:12" ht="12.75">
      <c r="D1277" s="4"/>
      <c r="E1277" s="22"/>
      <c r="F1277" s="57"/>
      <c r="G1277" s="54"/>
      <c r="H1277" s="135"/>
      <c r="I1277" s="54"/>
      <c r="J1277" s="54"/>
      <c r="K1277" s="54"/>
      <c r="L1277" s="54"/>
    </row>
    <row r="1278" spans="4:12" ht="12.75">
      <c r="D1278" s="4"/>
      <c r="E1278" s="22"/>
      <c r="F1278" s="57"/>
      <c r="G1278" s="54"/>
      <c r="H1278" s="135"/>
      <c r="I1278" s="54"/>
      <c r="J1278" s="54"/>
      <c r="K1278" s="54"/>
      <c r="L1278" s="54"/>
    </row>
    <row r="1279" spans="4:12" ht="12.75">
      <c r="D1279" s="4"/>
      <c r="E1279" s="22"/>
      <c r="F1279" s="57"/>
      <c r="G1279" s="54"/>
      <c r="H1279" s="135"/>
      <c r="I1279" s="54"/>
      <c r="J1279" s="54"/>
      <c r="K1279" s="54"/>
      <c r="L1279" s="54"/>
    </row>
    <row r="1280" spans="4:12" ht="12.75">
      <c r="D1280" s="4"/>
      <c r="E1280" s="22"/>
      <c r="F1280" s="57"/>
      <c r="G1280" s="54"/>
      <c r="H1280" s="135"/>
      <c r="I1280" s="54"/>
      <c r="J1280" s="54"/>
      <c r="K1280" s="54"/>
      <c r="L1280" s="54"/>
    </row>
    <row r="1281" spans="4:12" ht="12.75">
      <c r="D1281" s="4"/>
      <c r="E1281" s="22"/>
      <c r="F1281" s="57"/>
      <c r="G1281" s="54"/>
      <c r="H1281" s="135"/>
      <c r="I1281" s="54"/>
      <c r="J1281" s="54"/>
      <c r="K1281" s="54"/>
      <c r="L1281" s="54"/>
    </row>
    <row r="1282" spans="4:12" ht="12.75">
      <c r="D1282" s="4"/>
      <c r="E1282" s="22"/>
      <c r="F1282" s="57"/>
      <c r="G1282" s="54"/>
      <c r="H1282" s="135"/>
      <c r="I1282" s="54"/>
      <c r="J1282" s="54"/>
      <c r="K1282" s="54"/>
      <c r="L1282" s="54"/>
    </row>
    <row r="1283" spans="4:12" ht="12.75">
      <c r="D1283" s="4"/>
      <c r="E1283" s="22"/>
      <c r="F1283" s="57"/>
      <c r="G1283" s="54"/>
      <c r="H1283" s="135"/>
      <c r="I1283" s="54"/>
      <c r="J1283" s="54"/>
      <c r="K1283" s="54"/>
      <c r="L1283" s="54"/>
    </row>
    <row r="1284" spans="4:12" ht="12.75">
      <c r="D1284" s="4"/>
      <c r="E1284" s="22"/>
      <c r="F1284" s="57"/>
      <c r="G1284" s="54"/>
      <c r="H1284" s="135"/>
      <c r="I1284" s="54"/>
      <c r="J1284" s="54"/>
      <c r="K1284" s="54"/>
      <c r="L1284" s="54"/>
    </row>
    <row r="1285" spans="4:12" ht="12.75">
      <c r="D1285" s="4"/>
      <c r="E1285" s="22"/>
      <c r="F1285" s="57"/>
      <c r="G1285" s="54"/>
      <c r="H1285" s="135"/>
      <c r="I1285" s="54"/>
      <c r="J1285" s="54"/>
      <c r="K1285" s="54"/>
      <c r="L1285" s="54"/>
    </row>
    <row r="1286" spans="4:12" ht="12.75">
      <c r="D1286" s="4"/>
      <c r="E1286" s="22"/>
      <c r="F1286" s="57"/>
      <c r="G1286" s="54"/>
      <c r="H1286" s="135"/>
      <c r="I1286" s="54"/>
      <c r="J1286" s="54"/>
      <c r="K1286" s="54"/>
      <c r="L1286" s="54"/>
    </row>
    <row r="1287" spans="4:12" ht="12.75">
      <c r="D1287" s="4"/>
      <c r="E1287" s="22"/>
      <c r="F1287" s="57"/>
      <c r="G1287" s="54"/>
      <c r="H1287" s="135"/>
      <c r="I1287" s="54"/>
      <c r="J1287" s="54"/>
      <c r="K1287" s="54"/>
      <c r="L1287" s="54"/>
    </row>
    <row r="1288" spans="4:12" ht="12.75">
      <c r="D1288" s="4"/>
      <c r="E1288" s="22"/>
      <c r="F1288" s="57"/>
      <c r="G1288" s="54"/>
      <c r="H1288" s="135"/>
      <c r="I1288" s="54"/>
      <c r="J1288" s="54"/>
      <c r="K1288" s="54"/>
      <c r="L1288" s="54"/>
    </row>
    <row r="1289" spans="4:12" ht="12.75">
      <c r="D1289" s="4"/>
      <c r="E1289" s="22"/>
      <c r="F1289" s="57"/>
      <c r="G1289" s="54"/>
      <c r="H1289" s="135"/>
      <c r="I1289" s="54"/>
      <c r="J1289" s="54"/>
      <c r="K1289" s="54"/>
      <c r="L1289" s="54"/>
    </row>
    <row r="1290" spans="4:12" ht="12.75">
      <c r="D1290" s="4"/>
      <c r="E1290" s="22"/>
      <c r="F1290" s="57"/>
      <c r="G1290" s="54"/>
      <c r="H1290" s="135"/>
      <c r="I1290" s="54"/>
      <c r="J1290" s="54"/>
      <c r="K1290" s="54"/>
      <c r="L1290" s="54"/>
    </row>
    <row r="1291" spans="4:12" ht="12.75">
      <c r="D1291" s="4"/>
      <c r="E1291" s="22"/>
      <c r="F1291" s="57"/>
      <c r="G1291" s="54"/>
      <c r="H1291" s="135"/>
      <c r="I1291" s="54"/>
      <c r="J1291" s="54"/>
      <c r="K1291" s="54"/>
      <c r="L1291" s="54"/>
    </row>
    <row r="1292" spans="4:12" ht="12.75">
      <c r="D1292" s="4"/>
      <c r="E1292" s="22"/>
      <c r="F1292" s="57"/>
      <c r="G1292" s="54"/>
      <c r="H1292" s="135"/>
      <c r="I1292" s="54"/>
      <c r="J1292" s="54"/>
      <c r="K1292" s="54"/>
      <c r="L1292" s="54"/>
    </row>
    <row r="1293" spans="4:12" ht="12.75">
      <c r="D1293" s="4"/>
      <c r="E1293" s="22"/>
      <c r="F1293" s="57"/>
      <c r="G1293" s="54"/>
      <c r="H1293" s="135"/>
      <c r="I1293" s="54"/>
      <c r="J1293" s="54"/>
      <c r="K1293" s="54"/>
      <c r="L1293" s="54"/>
    </row>
    <row r="1294" spans="4:12" ht="12.75">
      <c r="D1294" s="4"/>
      <c r="E1294" s="22"/>
      <c r="F1294" s="57"/>
      <c r="G1294" s="54"/>
      <c r="H1294" s="135"/>
      <c r="I1294" s="54"/>
      <c r="J1294" s="54"/>
      <c r="K1294" s="54"/>
      <c r="L1294" s="54"/>
    </row>
    <row r="1295" spans="4:12" ht="12.75">
      <c r="D1295" s="4"/>
      <c r="E1295" s="22"/>
      <c r="F1295" s="57"/>
      <c r="G1295" s="54"/>
      <c r="H1295" s="135"/>
      <c r="I1295" s="54"/>
      <c r="J1295" s="54"/>
      <c r="K1295" s="54"/>
      <c r="L1295" s="54"/>
    </row>
    <row r="1296" spans="4:12" ht="12.75">
      <c r="D1296" s="4"/>
      <c r="E1296" s="22"/>
      <c r="F1296" s="57"/>
      <c r="G1296" s="54"/>
      <c r="H1296" s="135"/>
      <c r="I1296" s="54"/>
      <c r="J1296" s="54"/>
      <c r="K1296" s="54"/>
      <c r="L1296" s="54"/>
    </row>
    <row r="1297" spans="4:12" ht="12.75">
      <c r="D1297" s="4"/>
      <c r="E1297" s="22"/>
      <c r="F1297" s="57"/>
      <c r="G1297" s="54"/>
      <c r="H1297" s="135"/>
      <c r="I1297" s="54"/>
      <c r="J1297" s="54"/>
      <c r="K1297" s="54"/>
      <c r="L1297" s="54"/>
    </row>
    <row r="1298" spans="4:12" ht="12.75">
      <c r="D1298" s="4"/>
      <c r="E1298" s="22"/>
      <c r="F1298" s="57"/>
      <c r="G1298" s="54"/>
      <c r="H1298" s="135"/>
      <c r="I1298" s="54"/>
      <c r="J1298" s="54"/>
      <c r="K1298" s="54"/>
      <c r="L1298" s="54"/>
    </row>
    <row r="1299" spans="4:12" ht="12.75">
      <c r="D1299" s="4"/>
      <c r="E1299" s="22"/>
      <c r="F1299" s="57"/>
      <c r="G1299" s="54"/>
      <c r="H1299" s="135"/>
      <c r="I1299" s="54"/>
      <c r="J1299" s="54"/>
      <c r="K1299" s="54"/>
      <c r="L1299" s="54"/>
    </row>
    <row r="1300" spans="4:12" ht="12.75">
      <c r="D1300" s="4"/>
      <c r="E1300" s="22"/>
      <c r="F1300" s="57"/>
      <c r="G1300" s="54"/>
      <c r="H1300" s="135"/>
      <c r="I1300" s="54"/>
      <c r="J1300" s="54"/>
      <c r="K1300" s="54"/>
      <c r="L1300" s="54"/>
    </row>
    <row r="1301" spans="4:12" ht="12.75">
      <c r="D1301" s="4"/>
      <c r="E1301" s="22"/>
      <c r="F1301" s="57"/>
      <c r="G1301" s="54"/>
      <c r="H1301" s="135"/>
      <c r="I1301" s="54"/>
      <c r="J1301" s="54"/>
      <c r="K1301" s="54"/>
      <c r="L1301" s="54"/>
    </row>
    <row r="1302" spans="4:12" ht="12.75">
      <c r="D1302" s="4"/>
      <c r="E1302" s="22"/>
      <c r="F1302" s="57"/>
      <c r="G1302" s="54"/>
      <c r="H1302" s="135"/>
      <c r="I1302" s="54"/>
      <c r="J1302" s="54"/>
      <c r="K1302" s="54"/>
      <c r="L1302" s="54"/>
    </row>
    <row r="1303" spans="4:12" ht="12.75">
      <c r="D1303" s="4"/>
      <c r="E1303" s="22"/>
      <c r="F1303" s="57"/>
      <c r="G1303" s="54"/>
      <c r="H1303" s="135"/>
      <c r="I1303" s="54"/>
      <c r="J1303" s="54"/>
      <c r="K1303" s="54"/>
      <c r="L1303" s="54"/>
    </row>
    <row r="1304" spans="4:12" ht="12.75">
      <c r="D1304" s="4"/>
      <c r="E1304" s="22"/>
      <c r="F1304" s="57"/>
      <c r="G1304" s="54"/>
      <c r="H1304" s="135"/>
      <c r="I1304" s="54"/>
      <c r="J1304" s="54"/>
      <c r="K1304" s="54"/>
      <c r="L1304" s="54"/>
    </row>
    <row r="1305" spans="4:12" ht="12.75">
      <c r="D1305" s="4"/>
      <c r="E1305" s="22"/>
      <c r="F1305" s="57"/>
      <c r="G1305" s="54"/>
      <c r="H1305" s="135"/>
      <c r="I1305" s="54"/>
      <c r="J1305" s="54"/>
      <c r="K1305" s="54"/>
      <c r="L1305" s="54"/>
    </row>
    <row r="1306" spans="4:12" ht="12.75">
      <c r="D1306" s="4"/>
      <c r="E1306" s="22"/>
      <c r="F1306" s="57"/>
      <c r="G1306" s="54"/>
      <c r="H1306" s="135"/>
      <c r="I1306" s="54"/>
      <c r="J1306" s="54"/>
      <c r="K1306" s="54"/>
      <c r="L1306" s="54"/>
    </row>
    <row r="1307" spans="4:12" ht="12.75">
      <c r="D1307" s="4"/>
      <c r="E1307" s="22"/>
      <c r="F1307" s="57"/>
      <c r="G1307" s="54"/>
      <c r="H1307" s="135"/>
      <c r="I1307" s="54"/>
      <c r="J1307" s="54"/>
      <c r="K1307" s="54"/>
      <c r="L1307" s="54"/>
    </row>
    <row r="1308" spans="4:12" ht="12.75">
      <c r="D1308" s="4"/>
      <c r="E1308" s="22"/>
      <c r="F1308" s="57"/>
      <c r="G1308" s="54"/>
      <c r="H1308" s="135"/>
      <c r="I1308" s="54"/>
      <c r="J1308" s="54"/>
      <c r="K1308" s="54"/>
      <c r="L1308" s="54"/>
    </row>
    <row r="1309" spans="4:12" ht="12.75">
      <c r="D1309" s="4"/>
      <c r="E1309" s="22"/>
      <c r="F1309" s="57"/>
      <c r="G1309" s="54"/>
      <c r="H1309" s="135"/>
      <c r="I1309" s="54"/>
      <c r="J1309" s="54"/>
      <c r="K1309" s="54"/>
      <c r="L1309" s="54"/>
    </row>
    <row r="1310" spans="4:12" ht="12.75">
      <c r="D1310" s="4"/>
      <c r="E1310" s="22"/>
      <c r="F1310" s="57"/>
      <c r="G1310" s="54"/>
      <c r="H1310" s="135"/>
      <c r="I1310" s="54"/>
      <c r="J1310" s="54"/>
      <c r="K1310" s="54"/>
      <c r="L1310" s="54"/>
    </row>
    <row r="1311" spans="4:12" ht="12.75">
      <c r="D1311" s="4"/>
      <c r="E1311" s="22"/>
      <c r="F1311" s="57"/>
      <c r="G1311" s="54"/>
      <c r="H1311" s="135"/>
      <c r="I1311" s="54"/>
      <c r="J1311" s="54"/>
      <c r="K1311" s="54"/>
      <c r="L1311" s="54"/>
    </row>
    <row r="1312" spans="4:12" ht="12.75">
      <c r="D1312" s="4"/>
      <c r="E1312" s="22"/>
      <c r="F1312" s="57"/>
      <c r="G1312" s="54"/>
      <c r="H1312" s="135"/>
      <c r="I1312" s="54"/>
      <c r="J1312" s="54"/>
      <c r="K1312" s="54"/>
      <c r="L1312" s="54"/>
    </row>
    <row r="1313" spans="4:12" ht="12.75">
      <c r="D1313" s="4"/>
      <c r="E1313" s="22"/>
      <c r="F1313" s="57"/>
      <c r="G1313" s="54"/>
      <c r="H1313" s="135"/>
      <c r="I1313" s="54"/>
      <c r="J1313" s="54"/>
      <c r="K1313" s="54"/>
      <c r="L1313" s="54"/>
    </row>
    <row r="1314" spans="4:12" ht="12.75">
      <c r="D1314" s="4"/>
      <c r="E1314" s="22"/>
      <c r="F1314" s="57"/>
      <c r="G1314" s="54"/>
      <c r="H1314" s="135"/>
      <c r="I1314" s="54"/>
      <c r="J1314" s="54"/>
      <c r="K1314" s="54"/>
      <c r="L1314" s="54"/>
    </row>
    <row r="1315" spans="4:12" ht="12.75">
      <c r="D1315" s="4"/>
      <c r="E1315" s="22"/>
      <c r="F1315" s="57"/>
      <c r="G1315" s="54"/>
      <c r="H1315" s="135"/>
      <c r="I1315" s="54"/>
      <c r="J1315" s="54"/>
      <c r="K1315" s="54"/>
      <c r="L1315" s="54"/>
    </row>
    <row r="1316" spans="4:12" ht="12.75">
      <c r="D1316" s="4"/>
      <c r="E1316" s="22"/>
      <c r="F1316" s="57"/>
      <c r="G1316" s="54"/>
      <c r="H1316" s="135"/>
      <c r="I1316" s="54"/>
      <c r="J1316" s="54"/>
      <c r="K1316" s="54"/>
      <c r="L1316" s="54"/>
    </row>
    <row r="1317" spans="4:12" ht="12.75">
      <c r="D1317" s="4"/>
      <c r="E1317" s="22"/>
      <c r="F1317" s="57"/>
      <c r="G1317" s="54"/>
      <c r="H1317" s="135"/>
      <c r="I1317" s="54"/>
      <c r="J1317" s="54"/>
      <c r="K1317" s="54"/>
      <c r="L1317" s="54"/>
    </row>
    <row r="1318" spans="4:12" ht="12.75">
      <c r="D1318" s="4"/>
      <c r="E1318" s="22"/>
      <c r="F1318" s="57"/>
      <c r="G1318" s="54"/>
      <c r="H1318" s="135"/>
      <c r="I1318" s="54"/>
      <c r="J1318" s="54"/>
      <c r="K1318" s="54"/>
      <c r="L1318" s="54"/>
    </row>
    <row r="1319" spans="4:12" ht="12.75">
      <c r="D1319" s="4"/>
      <c r="E1319" s="22"/>
      <c r="F1319" s="57"/>
      <c r="G1319" s="54"/>
      <c r="H1319" s="135"/>
      <c r="I1319" s="54"/>
      <c r="J1319" s="54"/>
      <c r="K1319" s="54"/>
      <c r="L1319" s="54"/>
    </row>
    <row r="1320" spans="4:12" ht="12.75">
      <c r="D1320" s="4"/>
      <c r="E1320" s="22"/>
      <c r="F1320" s="57"/>
      <c r="G1320" s="54"/>
      <c r="H1320" s="135"/>
      <c r="I1320" s="54"/>
      <c r="J1320" s="54"/>
      <c r="K1320" s="54"/>
      <c r="L1320" s="54"/>
    </row>
    <row r="1321" spans="4:12" ht="12.75">
      <c r="D1321" s="4"/>
      <c r="E1321" s="22"/>
      <c r="F1321" s="57"/>
      <c r="G1321" s="54"/>
      <c r="H1321" s="135"/>
      <c r="I1321" s="54"/>
      <c r="J1321" s="54"/>
      <c r="K1321" s="54"/>
      <c r="L1321" s="54"/>
    </row>
    <row r="1322" spans="4:12" ht="12.75">
      <c r="D1322" s="4"/>
      <c r="E1322" s="22"/>
      <c r="F1322" s="57"/>
      <c r="G1322" s="54"/>
      <c r="H1322" s="135"/>
      <c r="I1322" s="54"/>
      <c r="J1322" s="54"/>
      <c r="K1322" s="54"/>
      <c r="L1322" s="54"/>
    </row>
    <row r="1323" spans="4:12" ht="12.75">
      <c r="D1323" s="4"/>
      <c r="E1323" s="22"/>
      <c r="F1323" s="57"/>
      <c r="G1323" s="54"/>
      <c r="H1323" s="135"/>
      <c r="I1323" s="54"/>
      <c r="J1323" s="54"/>
      <c r="K1323" s="54"/>
      <c r="L1323" s="54"/>
    </row>
    <row r="1324" spans="4:12" ht="12.75">
      <c r="D1324" s="4"/>
      <c r="E1324" s="22"/>
      <c r="F1324" s="57"/>
      <c r="G1324" s="54"/>
      <c r="H1324" s="135"/>
      <c r="I1324" s="54"/>
      <c r="J1324" s="54"/>
      <c r="K1324" s="54"/>
      <c r="L1324" s="54"/>
    </row>
    <row r="1325" spans="4:12" ht="12.75">
      <c r="D1325" s="4"/>
      <c r="E1325" s="22"/>
      <c r="F1325" s="57"/>
      <c r="G1325" s="54"/>
      <c r="H1325" s="135"/>
      <c r="I1325" s="54"/>
      <c r="J1325" s="54"/>
      <c r="K1325" s="54"/>
      <c r="L1325" s="54"/>
    </row>
    <row r="1326" spans="4:12" ht="12.75">
      <c r="D1326" s="4"/>
      <c r="E1326" s="22"/>
      <c r="F1326" s="57"/>
      <c r="G1326" s="54"/>
      <c r="H1326" s="135"/>
      <c r="I1326" s="54"/>
      <c r="J1326" s="54"/>
      <c r="K1326" s="54"/>
      <c r="L1326" s="54"/>
    </row>
    <row r="1327" spans="4:12" ht="12.75">
      <c r="D1327" s="4"/>
      <c r="E1327" s="22"/>
      <c r="F1327" s="57"/>
      <c r="G1327" s="54"/>
      <c r="H1327" s="135"/>
      <c r="I1327" s="54"/>
      <c r="J1327" s="54"/>
      <c r="K1327" s="54"/>
      <c r="L1327" s="54"/>
    </row>
    <row r="1328" spans="4:12" ht="12.75">
      <c r="D1328" s="4"/>
      <c r="E1328" s="22"/>
      <c r="F1328" s="57"/>
      <c r="G1328" s="54"/>
      <c r="H1328" s="135"/>
      <c r="I1328" s="54"/>
      <c r="J1328" s="54"/>
      <c r="K1328" s="54"/>
      <c r="L1328" s="54"/>
    </row>
    <row r="1329" spans="4:12" ht="12.75">
      <c r="D1329" s="4"/>
      <c r="E1329" s="22"/>
      <c r="F1329" s="57"/>
      <c r="G1329" s="54"/>
      <c r="H1329" s="135"/>
      <c r="I1329" s="54"/>
      <c r="J1329" s="54"/>
      <c r="K1329" s="54"/>
      <c r="L1329" s="54"/>
    </row>
    <row r="1330" spans="4:12" ht="12.75">
      <c r="D1330" s="4"/>
      <c r="E1330" s="22"/>
      <c r="F1330" s="57"/>
      <c r="G1330" s="54"/>
      <c r="H1330" s="135"/>
      <c r="I1330" s="54"/>
      <c r="J1330" s="54"/>
      <c r="K1330" s="54"/>
      <c r="L1330" s="54"/>
    </row>
    <row r="1331" spans="4:12" ht="12.75">
      <c r="D1331" s="4"/>
      <c r="E1331" s="22"/>
      <c r="F1331" s="57"/>
      <c r="G1331" s="54"/>
      <c r="H1331" s="135"/>
      <c r="I1331" s="54"/>
      <c r="J1331" s="54"/>
      <c r="K1331" s="54"/>
      <c r="L1331" s="54"/>
    </row>
    <row r="1332" spans="4:12" ht="12.75">
      <c r="D1332" s="4"/>
      <c r="E1332" s="22"/>
      <c r="F1332" s="57"/>
      <c r="G1332" s="54"/>
      <c r="H1332" s="135"/>
      <c r="I1332" s="54"/>
      <c r="J1332" s="54"/>
      <c r="K1332" s="54"/>
      <c r="L1332" s="54"/>
    </row>
    <row r="1333" spans="4:12" ht="12.75">
      <c r="D1333" s="4"/>
      <c r="E1333" s="22"/>
      <c r="F1333" s="57"/>
      <c r="G1333" s="54"/>
      <c r="H1333" s="135"/>
      <c r="I1333" s="54"/>
      <c r="J1333" s="54"/>
      <c r="K1333" s="54"/>
      <c r="L1333" s="54"/>
    </row>
    <row r="1334" spans="4:12" ht="12.75">
      <c r="D1334" s="4"/>
      <c r="E1334" s="22"/>
      <c r="F1334" s="57"/>
      <c r="G1334" s="54"/>
      <c r="H1334" s="135"/>
      <c r="I1334" s="54"/>
      <c r="J1334" s="54"/>
      <c r="K1334" s="54"/>
      <c r="L1334" s="54"/>
    </row>
    <row r="1335" spans="4:12" ht="12.75">
      <c r="D1335" s="4"/>
      <c r="E1335" s="22"/>
      <c r="F1335" s="57"/>
      <c r="G1335" s="54"/>
      <c r="H1335" s="135"/>
      <c r="I1335" s="54"/>
      <c r="J1335" s="54"/>
      <c r="K1335" s="54"/>
      <c r="L1335" s="54"/>
    </row>
    <row r="1336" spans="4:12" ht="12.75">
      <c r="D1336" s="4"/>
      <c r="E1336" s="22"/>
      <c r="F1336" s="57"/>
      <c r="G1336" s="54"/>
      <c r="H1336" s="135"/>
      <c r="I1336" s="54"/>
      <c r="J1336" s="54"/>
      <c r="K1336" s="54"/>
      <c r="L1336" s="54"/>
    </row>
    <row r="1337" spans="4:12" ht="12.75">
      <c r="D1337" s="4"/>
      <c r="E1337" s="22"/>
      <c r="F1337" s="57"/>
      <c r="G1337" s="54"/>
      <c r="H1337" s="135"/>
      <c r="I1337" s="54"/>
      <c r="J1337" s="54"/>
      <c r="K1337" s="54"/>
      <c r="L1337" s="54"/>
    </row>
    <row r="1338" spans="4:12" ht="12.75">
      <c r="D1338" s="4"/>
      <c r="E1338" s="22"/>
      <c r="F1338" s="57"/>
      <c r="G1338" s="54"/>
      <c r="H1338" s="135"/>
      <c r="I1338" s="54"/>
      <c r="J1338" s="54"/>
      <c r="K1338" s="54"/>
      <c r="L1338" s="54"/>
    </row>
    <row r="1339" spans="4:12" ht="12.75">
      <c r="D1339" s="4"/>
      <c r="E1339" s="22"/>
      <c r="F1339" s="57"/>
      <c r="G1339" s="54"/>
      <c r="H1339" s="135"/>
      <c r="I1339" s="54"/>
      <c r="J1339" s="54"/>
      <c r="K1339" s="54"/>
      <c r="L1339" s="54"/>
    </row>
    <row r="1340" spans="4:12" ht="12.75">
      <c r="D1340" s="4"/>
      <c r="E1340" s="22"/>
      <c r="F1340" s="57"/>
      <c r="G1340" s="54"/>
      <c r="H1340" s="135"/>
      <c r="I1340" s="54"/>
      <c r="J1340" s="54"/>
      <c r="K1340" s="54"/>
      <c r="L1340" s="54"/>
    </row>
    <row r="1341" spans="4:12" ht="12.75">
      <c r="D1341" s="4"/>
      <c r="E1341" s="22"/>
      <c r="F1341" s="57"/>
      <c r="G1341" s="54"/>
      <c r="H1341" s="135"/>
      <c r="I1341" s="54"/>
      <c r="J1341" s="54"/>
      <c r="K1341" s="54"/>
      <c r="L1341" s="54"/>
    </row>
    <row r="1342" spans="4:12" ht="12.75">
      <c r="D1342" s="4"/>
      <c r="E1342" s="22"/>
      <c r="F1342" s="57"/>
      <c r="G1342" s="54"/>
      <c r="H1342" s="135"/>
      <c r="I1342" s="54"/>
      <c r="J1342" s="54"/>
      <c r="K1342" s="54"/>
      <c r="L1342" s="54"/>
    </row>
    <row r="1343" spans="4:12" ht="12.75">
      <c r="D1343" s="4"/>
      <c r="E1343" s="22"/>
      <c r="F1343" s="57"/>
      <c r="G1343" s="54"/>
      <c r="H1343" s="135"/>
      <c r="I1343" s="54"/>
      <c r="J1343" s="54"/>
      <c r="K1343" s="54"/>
      <c r="L1343" s="54"/>
    </row>
    <row r="1344" spans="4:12" ht="12.75">
      <c r="D1344" s="4"/>
      <c r="E1344" s="22"/>
      <c r="F1344" s="57"/>
      <c r="G1344" s="54"/>
      <c r="H1344" s="135"/>
      <c r="I1344" s="54"/>
      <c r="J1344" s="54"/>
      <c r="K1344" s="54"/>
      <c r="L1344" s="54"/>
    </row>
    <row r="1345" spans="4:12" ht="12.75">
      <c r="D1345" s="4"/>
      <c r="E1345" s="22"/>
      <c r="F1345" s="57"/>
      <c r="G1345" s="54"/>
      <c r="H1345" s="135"/>
      <c r="I1345" s="54"/>
      <c r="J1345" s="54"/>
      <c r="K1345" s="54"/>
      <c r="L1345" s="54"/>
    </row>
    <row r="1346" spans="4:12" ht="12.75">
      <c r="D1346" s="4"/>
      <c r="E1346" s="22"/>
      <c r="F1346" s="57"/>
      <c r="G1346" s="54"/>
      <c r="H1346" s="135"/>
      <c r="I1346" s="54"/>
      <c r="J1346" s="54"/>
      <c r="K1346" s="54"/>
      <c r="L1346" s="54"/>
    </row>
    <row r="1347" spans="4:12" ht="12.75">
      <c r="D1347" s="4"/>
      <c r="E1347" s="22"/>
      <c r="F1347" s="57"/>
      <c r="G1347" s="54"/>
      <c r="H1347" s="135"/>
      <c r="I1347" s="54"/>
      <c r="J1347" s="54"/>
      <c r="K1347" s="54"/>
      <c r="L1347" s="54"/>
    </row>
    <row r="1348" spans="4:12" ht="12.75">
      <c r="D1348" s="4"/>
      <c r="E1348" s="22"/>
      <c r="F1348" s="57"/>
      <c r="G1348" s="54"/>
      <c r="H1348" s="135"/>
      <c r="I1348" s="54"/>
      <c r="J1348" s="54"/>
      <c r="K1348" s="54"/>
      <c r="L1348" s="54"/>
    </row>
    <row r="1349" spans="4:12" ht="12.75">
      <c r="D1349" s="4"/>
      <c r="E1349" s="22"/>
      <c r="F1349" s="57"/>
      <c r="G1349" s="54"/>
      <c r="H1349" s="135"/>
      <c r="I1349" s="54"/>
      <c r="J1349" s="54"/>
      <c r="K1349" s="54"/>
      <c r="L1349" s="54"/>
    </row>
    <row r="1350" spans="4:12" ht="12.75">
      <c r="D1350" s="4"/>
      <c r="E1350" s="22"/>
      <c r="F1350" s="57"/>
      <c r="G1350" s="54"/>
      <c r="H1350" s="135"/>
      <c r="I1350" s="54"/>
      <c r="J1350" s="54"/>
      <c r="K1350" s="54"/>
      <c r="L1350" s="54"/>
    </row>
    <row r="1351" spans="4:12" ht="12.75">
      <c r="D1351" s="4"/>
      <c r="E1351" s="22"/>
      <c r="F1351" s="57"/>
      <c r="G1351" s="54"/>
      <c r="H1351" s="135"/>
      <c r="I1351" s="54"/>
      <c r="J1351" s="54"/>
      <c r="K1351" s="54"/>
      <c r="L1351" s="54"/>
    </row>
    <row r="1352" spans="4:12" ht="12.75">
      <c r="D1352" s="4"/>
      <c r="E1352" s="22"/>
      <c r="F1352" s="57"/>
      <c r="G1352" s="54"/>
      <c r="H1352" s="135"/>
      <c r="I1352" s="54"/>
      <c r="J1352" s="54"/>
      <c r="K1352" s="54"/>
      <c r="L1352" s="54"/>
    </row>
    <row r="1353" spans="4:12" ht="12.75">
      <c r="D1353" s="4"/>
      <c r="E1353" s="22"/>
      <c r="F1353" s="57"/>
      <c r="G1353" s="54"/>
      <c r="H1353" s="135"/>
      <c r="I1353" s="54"/>
      <c r="J1353" s="54"/>
      <c r="K1353" s="54"/>
      <c r="L1353" s="54"/>
    </row>
    <row r="1354" spans="4:12" ht="12.75">
      <c r="D1354" s="4"/>
      <c r="E1354" s="22"/>
      <c r="F1354" s="57"/>
      <c r="G1354" s="54"/>
      <c r="H1354" s="135"/>
      <c r="I1354" s="54"/>
      <c r="J1354" s="54"/>
      <c r="K1354" s="54"/>
      <c r="L1354" s="54"/>
    </row>
    <row r="1355" spans="4:12" ht="12.75">
      <c r="D1355" s="4"/>
      <c r="E1355" s="22"/>
      <c r="F1355" s="57"/>
      <c r="G1355" s="54"/>
      <c r="H1355" s="135"/>
      <c r="I1355" s="54"/>
      <c r="J1355" s="54"/>
      <c r="K1355" s="54"/>
      <c r="L1355" s="54"/>
    </row>
    <row r="1356" spans="4:12" ht="12.75">
      <c r="D1356" s="4"/>
      <c r="E1356" s="22"/>
      <c r="F1356" s="57"/>
      <c r="G1356" s="54"/>
      <c r="H1356" s="135"/>
      <c r="I1356" s="54"/>
      <c r="J1356" s="54"/>
      <c r="K1356" s="54"/>
      <c r="L1356" s="54"/>
    </row>
    <row r="1357" spans="4:12" ht="12.75">
      <c r="D1357" s="4"/>
      <c r="E1357" s="22"/>
      <c r="F1357" s="57"/>
      <c r="G1357" s="54"/>
      <c r="H1357" s="135"/>
      <c r="I1357" s="54"/>
      <c r="J1357" s="54"/>
      <c r="K1357" s="54"/>
      <c r="L1357" s="54"/>
    </row>
    <row r="1358" spans="4:12" ht="12.75">
      <c r="D1358" s="4"/>
      <c r="E1358" s="22"/>
      <c r="F1358" s="57"/>
      <c r="G1358" s="54"/>
      <c r="H1358" s="135"/>
      <c r="I1358" s="54"/>
      <c r="J1358" s="54"/>
      <c r="K1358" s="54"/>
      <c r="L1358" s="54"/>
    </row>
    <row r="1359" spans="4:12" ht="12.75">
      <c r="D1359" s="4"/>
      <c r="E1359" s="22"/>
      <c r="F1359" s="57"/>
      <c r="G1359" s="54"/>
      <c r="H1359" s="135"/>
      <c r="I1359" s="54"/>
      <c r="J1359" s="54"/>
      <c r="K1359" s="54"/>
      <c r="L1359" s="54"/>
    </row>
    <row r="1360" spans="4:12" ht="12.75">
      <c r="D1360" s="4"/>
      <c r="E1360" s="22"/>
      <c r="F1360" s="57"/>
      <c r="G1360" s="54"/>
      <c r="H1360" s="135"/>
      <c r="I1360" s="54"/>
      <c r="J1360" s="54"/>
      <c r="K1360" s="54"/>
      <c r="L1360" s="54"/>
    </row>
    <row r="1361" spans="4:12" ht="12.75">
      <c r="D1361" s="4"/>
      <c r="E1361" s="22"/>
      <c r="F1361" s="57"/>
      <c r="G1361" s="54"/>
      <c r="H1361" s="135"/>
      <c r="I1361" s="54"/>
      <c r="J1361" s="54"/>
      <c r="K1361" s="54"/>
      <c r="L1361" s="54"/>
    </row>
    <row r="1362" spans="4:12" ht="12.75">
      <c r="D1362" s="4"/>
      <c r="E1362" s="22"/>
      <c r="F1362" s="57"/>
      <c r="G1362" s="54"/>
      <c r="H1362" s="135"/>
      <c r="I1362" s="54"/>
      <c r="J1362" s="54"/>
      <c r="K1362" s="54"/>
      <c r="L1362" s="54"/>
    </row>
    <row r="1363" spans="4:12" ht="12.75">
      <c r="D1363" s="4"/>
      <c r="E1363" s="22"/>
      <c r="F1363" s="57"/>
      <c r="G1363" s="54"/>
      <c r="H1363" s="135"/>
      <c r="I1363" s="54"/>
      <c r="J1363" s="54"/>
      <c r="K1363" s="54"/>
      <c r="L1363" s="54"/>
    </row>
    <row r="1364" spans="4:12" ht="12.75">
      <c r="D1364" s="4"/>
      <c r="E1364" s="22"/>
      <c r="F1364" s="57"/>
      <c r="G1364" s="54"/>
      <c r="H1364" s="135"/>
      <c r="I1364" s="54"/>
      <c r="J1364" s="54"/>
      <c r="K1364" s="54"/>
      <c r="L1364" s="54"/>
    </row>
    <row r="1365" spans="4:12" ht="12.75">
      <c r="D1365" s="4"/>
      <c r="E1365" s="22"/>
      <c r="F1365" s="57"/>
      <c r="G1365" s="54"/>
      <c r="H1365" s="135"/>
      <c r="I1365" s="54"/>
      <c r="J1365" s="54"/>
      <c r="K1365" s="54"/>
      <c r="L1365" s="54"/>
    </row>
    <row r="1366" spans="4:12" ht="12.75">
      <c r="D1366" s="4"/>
      <c r="E1366" s="22"/>
      <c r="F1366" s="57"/>
      <c r="G1366" s="54"/>
      <c r="H1366" s="135"/>
      <c r="I1366" s="54"/>
      <c r="J1366" s="54"/>
      <c r="K1366" s="54"/>
      <c r="L1366" s="54"/>
    </row>
    <row r="1367" spans="4:12" ht="12.75">
      <c r="D1367" s="4"/>
      <c r="E1367" s="22"/>
      <c r="F1367" s="57"/>
      <c r="G1367" s="54"/>
      <c r="H1367" s="135"/>
      <c r="I1367" s="54"/>
      <c r="J1367" s="54"/>
      <c r="K1367" s="54"/>
      <c r="L1367" s="54"/>
    </row>
    <row r="1368" spans="4:12" ht="12.75">
      <c r="D1368" s="4"/>
      <c r="E1368" s="22"/>
      <c r="F1368" s="57"/>
      <c r="G1368" s="54"/>
      <c r="H1368" s="135"/>
      <c r="I1368" s="54"/>
      <c r="J1368" s="54"/>
      <c r="K1368" s="54"/>
      <c r="L1368" s="54"/>
    </row>
    <row r="1369" spans="4:12" ht="12.75">
      <c r="D1369" s="4"/>
      <c r="E1369" s="22"/>
      <c r="F1369" s="57"/>
      <c r="G1369" s="54"/>
      <c r="H1369" s="135"/>
      <c r="I1369" s="54"/>
      <c r="J1369" s="54"/>
      <c r="K1369" s="54"/>
      <c r="L1369" s="54"/>
    </row>
    <row r="1370" spans="4:12" ht="12.75">
      <c r="D1370" s="4"/>
      <c r="E1370" s="22"/>
      <c r="F1370" s="57"/>
      <c r="G1370" s="54"/>
      <c r="H1370" s="135"/>
      <c r="I1370" s="54"/>
      <c r="J1370" s="54"/>
      <c r="K1370" s="54"/>
      <c r="L1370" s="54"/>
    </row>
    <row r="1371" spans="4:12" ht="12.75">
      <c r="D1371" s="4"/>
      <c r="E1371" s="22"/>
      <c r="F1371" s="57"/>
      <c r="G1371" s="54"/>
      <c r="H1371" s="135"/>
      <c r="I1371" s="54"/>
      <c r="J1371" s="54"/>
      <c r="K1371" s="54"/>
      <c r="L1371" s="54"/>
    </row>
    <row r="1372" spans="4:12" ht="12.75">
      <c r="D1372" s="4"/>
      <c r="E1372" s="22"/>
      <c r="F1372" s="57"/>
      <c r="G1372" s="54"/>
      <c r="H1372" s="135"/>
      <c r="I1372" s="54"/>
      <c r="J1372" s="54"/>
      <c r="K1372" s="54"/>
      <c r="L1372" s="54"/>
    </row>
    <row r="1373" spans="4:12" ht="12.75">
      <c r="D1373" s="4"/>
      <c r="E1373" s="22"/>
      <c r="F1373" s="57"/>
      <c r="G1373" s="54"/>
      <c r="H1373" s="135"/>
      <c r="I1373" s="54"/>
      <c r="J1373" s="54"/>
      <c r="K1373" s="54"/>
      <c r="L1373" s="54"/>
    </row>
    <row r="1374" spans="4:12" ht="12.75">
      <c r="D1374" s="4"/>
      <c r="E1374" s="22"/>
      <c r="F1374" s="57"/>
      <c r="G1374" s="54"/>
      <c r="H1374" s="135"/>
      <c r="I1374" s="54"/>
      <c r="J1374" s="54"/>
      <c r="K1374" s="54"/>
      <c r="L1374" s="54"/>
    </row>
    <row r="1375" spans="4:12" ht="12.75">
      <c r="D1375" s="4"/>
      <c r="E1375" s="22"/>
      <c r="F1375" s="57"/>
      <c r="G1375" s="54"/>
      <c r="H1375" s="135"/>
      <c r="I1375" s="54"/>
      <c r="J1375" s="54"/>
      <c r="K1375" s="54"/>
      <c r="L1375" s="54"/>
    </row>
    <row r="1376" spans="4:12" ht="12.75">
      <c r="D1376" s="4"/>
      <c r="E1376" s="22"/>
      <c r="F1376" s="57"/>
      <c r="G1376" s="54"/>
      <c r="H1376" s="135"/>
      <c r="I1376" s="54"/>
      <c r="J1376" s="54"/>
      <c r="K1376" s="54"/>
      <c r="L1376" s="54"/>
    </row>
    <row r="1377" spans="4:12" ht="12.75">
      <c r="D1377" s="4"/>
      <c r="E1377" s="22"/>
      <c r="F1377" s="57"/>
      <c r="G1377" s="54"/>
      <c r="H1377" s="135"/>
      <c r="I1377" s="54"/>
      <c r="J1377" s="54"/>
      <c r="K1377" s="54"/>
      <c r="L1377" s="54"/>
    </row>
    <row r="1378" spans="4:12" ht="12.75">
      <c r="D1378" s="4"/>
      <c r="E1378" s="22"/>
      <c r="F1378" s="57"/>
      <c r="G1378" s="54"/>
      <c r="H1378" s="135"/>
      <c r="I1378" s="54"/>
      <c r="J1378" s="54"/>
      <c r="K1378" s="54"/>
      <c r="L1378" s="54"/>
    </row>
    <row r="1379" spans="4:12" ht="12.75">
      <c r="D1379" s="4"/>
      <c r="E1379" s="22"/>
      <c r="F1379" s="57"/>
      <c r="G1379" s="54"/>
      <c r="H1379" s="135"/>
      <c r="I1379" s="54"/>
      <c r="J1379" s="54"/>
      <c r="K1379" s="54"/>
      <c r="L1379" s="54"/>
    </row>
  </sheetData>
  <sheetProtection/>
  <mergeCells count="52">
    <mergeCell ref="E148:E150"/>
    <mergeCell ref="A132:A135"/>
    <mergeCell ref="C148:C149"/>
    <mergeCell ref="A199:C199"/>
    <mergeCell ref="B132:B135"/>
    <mergeCell ref="D148:D150"/>
    <mergeCell ref="E151:E152"/>
    <mergeCell ref="D151:D152"/>
    <mergeCell ref="A24:C24"/>
    <mergeCell ref="A131:C131"/>
    <mergeCell ref="A127:C127"/>
    <mergeCell ref="A121:C121"/>
    <mergeCell ref="A29:C29"/>
    <mergeCell ref="A38:C38"/>
    <mergeCell ref="A44:C44"/>
    <mergeCell ref="A101:C101"/>
    <mergeCell ref="B61:B64"/>
    <mergeCell ref="A4:A5"/>
    <mergeCell ref="K4:L4"/>
    <mergeCell ref="C4:C5"/>
    <mergeCell ref="E4:E5"/>
    <mergeCell ref="F4:F5"/>
    <mergeCell ref="B4:B5"/>
    <mergeCell ref="G4:H4"/>
    <mergeCell ref="I4:J4"/>
    <mergeCell ref="D4:D5"/>
    <mergeCell ref="A206:C206"/>
    <mergeCell ref="A153:C153"/>
    <mergeCell ref="A140:C140"/>
    <mergeCell ref="A179:C179"/>
    <mergeCell ref="A186:C186"/>
    <mergeCell ref="A190:C190"/>
    <mergeCell ref="A196:C196"/>
    <mergeCell ref="B148:B150"/>
    <mergeCell ref="B151:B152"/>
    <mergeCell ref="C151:C152"/>
    <mergeCell ref="J148:J149"/>
    <mergeCell ref="K148:K149"/>
    <mergeCell ref="L148:L149"/>
    <mergeCell ref="M148:M149"/>
    <mergeCell ref="F148:F149"/>
    <mergeCell ref="G148:G149"/>
    <mergeCell ref="H148:H149"/>
    <mergeCell ref="I148:I149"/>
    <mergeCell ref="J151:J152"/>
    <mergeCell ref="K151:K152"/>
    <mergeCell ref="L151:L152"/>
    <mergeCell ref="M151:M152"/>
    <mergeCell ref="F151:F152"/>
    <mergeCell ref="G151:G152"/>
    <mergeCell ref="H151:H152"/>
    <mergeCell ref="I151:I152"/>
  </mergeCells>
  <printOptions horizontalCentered="1"/>
  <pageMargins left="0.17" right="0.11811023622047245" top="0.18" bottom="0.16" header="0.15748031496062992" footer="0.16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2:F253"/>
  <sheetViews>
    <sheetView zoomScalePageLayoutView="0" workbookViewId="0" topLeftCell="A1">
      <selection activeCell="A2" sqref="A2:F247"/>
    </sheetView>
  </sheetViews>
  <sheetFormatPr defaultColWidth="9.00390625" defaultRowHeight="12.75"/>
  <cols>
    <col min="1" max="1" width="5.125" style="18" customWidth="1"/>
    <col min="2" max="2" width="16.125" style="67" customWidth="1"/>
    <col min="3" max="3" width="11.625" style="109" customWidth="1"/>
    <col min="4" max="4" width="26.00390625" style="3" customWidth="1"/>
    <col min="5" max="5" width="8.625" style="2" customWidth="1"/>
    <col min="6" max="6" width="32.25390625" style="143" customWidth="1"/>
    <col min="7" max="16384" width="9.125" style="3" customWidth="1"/>
  </cols>
  <sheetData>
    <row r="2" ht="19.5" thickBot="1">
      <c r="A2" s="1" t="s">
        <v>397</v>
      </c>
    </row>
    <row r="3" spans="1:6" s="4" customFormat="1" ht="34.5" customHeight="1">
      <c r="A3" s="219" t="s">
        <v>1171</v>
      </c>
      <c r="B3" s="218" t="s">
        <v>396</v>
      </c>
      <c r="C3" s="220" t="s">
        <v>398</v>
      </c>
      <c r="D3" s="219" t="s">
        <v>1240</v>
      </c>
      <c r="E3" s="219" t="s">
        <v>1241</v>
      </c>
      <c r="F3" s="220" t="s">
        <v>1471</v>
      </c>
    </row>
    <row r="4" spans="1:6" s="31" customFormat="1" ht="12.75">
      <c r="A4" s="81"/>
      <c r="B4" s="71"/>
      <c r="C4" s="110"/>
      <c r="D4" s="75"/>
      <c r="E4" s="24"/>
      <c r="F4" s="144"/>
    </row>
    <row r="5" spans="1:6" ht="12.75">
      <c r="A5" s="16">
        <v>1</v>
      </c>
      <c r="B5" s="69" t="s">
        <v>1343</v>
      </c>
      <c r="C5" s="62">
        <v>0.12</v>
      </c>
      <c r="D5" s="8" t="s">
        <v>399</v>
      </c>
      <c r="E5" s="7" t="s">
        <v>1334</v>
      </c>
      <c r="F5" s="121"/>
    </row>
    <row r="6" spans="1:6" ht="12.75">
      <c r="A6" s="16">
        <f aca="true" t="shared" si="0" ref="A6:A14">A5+1</f>
        <v>2</v>
      </c>
      <c r="B6" s="69" t="s">
        <v>1343</v>
      </c>
      <c r="C6" s="62">
        <v>0.14</v>
      </c>
      <c r="D6" s="8" t="s">
        <v>400</v>
      </c>
      <c r="E6" s="7" t="s">
        <v>1334</v>
      </c>
      <c r="F6" s="121"/>
    </row>
    <row r="7" spans="1:6" ht="12.75">
      <c r="A7" s="16">
        <f t="shared" si="0"/>
        <v>3</v>
      </c>
      <c r="B7" s="69" t="s">
        <v>1343</v>
      </c>
      <c r="C7" s="62">
        <v>0.63</v>
      </c>
      <c r="D7" s="8" t="s">
        <v>401</v>
      </c>
      <c r="E7" s="7" t="s">
        <v>1347</v>
      </c>
      <c r="F7" s="121"/>
    </row>
    <row r="8" spans="1:6" ht="12.75">
      <c r="A8" s="16">
        <f t="shared" si="0"/>
        <v>4</v>
      </c>
      <c r="B8" s="69" t="s">
        <v>1343</v>
      </c>
      <c r="C8" s="62">
        <v>0.15</v>
      </c>
      <c r="D8" s="8" t="s">
        <v>402</v>
      </c>
      <c r="E8" s="7" t="s">
        <v>198</v>
      </c>
      <c r="F8" s="121"/>
    </row>
    <row r="9" spans="1:6" s="4" customFormat="1" ht="12.75">
      <c r="A9" s="16">
        <f t="shared" si="0"/>
        <v>5</v>
      </c>
      <c r="B9" s="69" t="s">
        <v>1343</v>
      </c>
      <c r="C9" s="39">
        <v>0.13</v>
      </c>
      <c r="D9" s="8" t="s">
        <v>403</v>
      </c>
      <c r="E9" s="7" t="s">
        <v>1554</v>
      </c>
      <c r="F9" s="121"/>
    </row>
    <row r="10" spans="1:6" s="4" customFormat="1" ht="12.75">
      <c r="A10" s="16">
        <f t="shared" si="0"/>
        <v>6</v>
      </c>
      <c r="B10" s="69" t="s">
        <v>1343</v>
      </c>
      <c r="C10" s="39">
        <v>0.02</v>
      </c>
      <c r="D10" s="8" t="s">
        <v>404</v>
      </c>
      <c r="E10" s="7" t="s">
        <v>1347</v>
      </c>
      <c r="F10" s="121"/>
    </row>
    <row r="11" spans="1:6" s="4" customFormat="1" ht="12.75">
      <c r="A11" s="16">
        <f t="shared" si="0"/>
        <v>7</v>
      </c>
      <c r="B11" s="69" t="s">
        <v>1343</v>
      </c>
      <c r="C11" s="39">
        <v>0.02</v>
      </c>
      <c r="D11" s="8" t="s">
        <v>405</v>
      </c>
      <c r="E11" s="7" t="s">
        <v>1347</v>
      </c>
      <c r="F11" s="121"/>
    </row>
    <row r="12" spans="1:6" ht="12.75">
      <c r="A12" s="16">
        <f t="shared" si="0"/>
        <v>8</v>
      </c>
      <c r="B12" s="69" t="s">
        <v>1343</v>
      </c>
      <c r="C12" s="39">
        <v>0.015</v>
      </c>
      <c r="D12" s="8" t="s">
        <v>406</v>
      </c>
      <c r="E12" s="7" t="s">
        <v>1334</v>
      </c>
      <c r="F12" s="121"/>
    </row>
    <row r="13" spans="1:6" ht="12.75">
      <c r="A13" s="16">
        <f t="shared" si="0"/>
        <v>9</v>
      </c>
      <c r="B13" s="69" t="s">
        <v>1343</v>
      </c>
      <c r="C13" s="39">
        <v>0.0318</v>
      </c>
      <c r="D13" s="8" t="s">
        <v>407</v>
      </c>
      <c r="E13" s="7" t="s">
        <v>1094</v>
      </c>
      <c r="F13" s="121"/>
    </row>
    <row r="14" spans="1:6" ht="12.75">
      <c r="A14" s="16">
        <f t="shared" si="0"/>
        <v>10</v>
      </c>
      <c r="B14" s="69" t="s">
        <v>1343</v>
      </c>
      <c r="C14" s="39">
        <v>0.0216</v>
      </c>
      <c r="D14" s="8" t="s">
        <v>408</v>
      </c>
      <c r="E14" s="7" t="s">
        <v>1094</v>
      </c>
      <c r="F14" s="121"/>
    </row>
    <row r="15" spans="1:6" s="31" customFormat="1" ht="12.75">
      <c r="A15" s="44"/>
      <c r="B15" s="73" t="s">
        <v>1767</v>
      </c>
      <c r="C15" s="33">
        <f>SUM(C5:C14)</f>
        <v>1.2784</v>
      </c>
      <c r="D15" s="52"/>
      <c r="E15" s="25"/>
      <c r="F15" s="144"/>
    </row>
    <row r="16" spans="1:6" s="4" customFormat="1" ht="12.75">
      <c r="A16" s="16">
        <f>A14+1</f>
        <v>11</v>
      </c>
      <c r="B16" s="68" t="s">
        <v>272</v>
      </c>
      <c r="C16" s="39">
        <v>0.09</v>
      </c>
      <c r="D16" s="8" t="s">
        <v>409</v>
      </c>
      <c r="E16" s="7" t="s">
        <v>383</v>
      </c>
      <c r="F16" s="121"/>
    </row>
    <row r="17" spans="1:6" s="36" customFormat="1" ht="12.75">
      <c r="A17" s="44"/>
      <c r="B17" s="70" t="s">
        <v>272</v>
      </c>
      <c r="C17" s="33">
        <v>0.09</v>
      </c>
      <c r="D17" s="82"/>
      <c r="E17" s="25"/>
      <c r="F17" s="144"/>
    </row>
    <row r="18" spans="1:6" ht="12.75">
      <c r="A18" s="16">
        <f>A16+1</f>
        <v>12</v>
      </c>
      <c r="B18" s="69" t="s">
        <v>273</v>
      </c>
      <c r="C18" s="62">
        <v>0.22</v>
      </c>
      <c r="D18" s="8" t="s">
        <v>410</v>
      </c>
      <c r="E18" s="7" t="s">
        <v>1334</v>
      </c>
      <c r="F18" s="307" t="s">
        <v>761</v>
      </c>
    </row>
    <row r="19" spans="1:6" ht="12.75">
      <c r="A19" s="16">
        <f>A18+1</f>
        <v>13</v>
      </c>
      <c r="B19" s="69" t="s">
        <v>273</v>
      </c>
      <c r="C19" s="62">
        <v>0.11</v>
      </c>
      <c r="D19" s="8" t="s">
        <v>411</v>
      </c>
      <c r="E19" s="7" t="s">
        <v>1334</v>
      </c>
      <c r="F19" s="309"/>
    </row>
    <row r="20" spans="1:6" ht="12.75">
      <c r="A20" s="16">
        <f>A19+1</f>
        <v>14</v>
      </c>
      <c r="B20" s="69" t="s">
        <v>273</v>
      </c>
      <c r="C20" s="62">
        <v>0.89</v>
      </c>
      <c r="D20" s="8" t="s">
        <v>412</v>
      </c>
      <c r="E20" s="7" t="s">
        <v>1334</v>
      </c>
      <c r="F20" s="314"/>
    </row>
    <row r="21" spans="1:6" ht="12.75">
      <c r="A21" s="16">
        <f>A20+1</f>
        <v>15</v>
      </c>
      <c r="B21" s="69" t="s">
        <v>273</v>
      </c>
      <c r="C21" s="62">
        <v>0.04</v>
      </c>
      <c r="D21" s="8" t="s">
        <v>413</v>
      </c>
      <c r="E21" s="7" t="s">
        <v>1347</v>
      </c>
      <c r="F21" s="307" t="s">
        <v>762</v>
      </c>
    </row>
    <row r="22" spans="1:6" ht="12.75">
      <c r="A22" s="16">
        <f>A21+1</f>
        <v>16</v>
      </c>
      <c r="B22" s="69" t="s">
        <v>273</v>
      </c>
      <c r="C22" s="62">
        <v>0.07</v>
      </c>
      <c r="D22" s="8" t="s">
        <v>414</v>
      </c>
      <c r="E22" s="7" t="s">
        <v>1347</v>
      </c>
      <c r="F22" s="308"/>
    </row>
    <row r="23" spans="1:6" s="31" customFormat="1" ht="12.75">
      <c r="A23" s="44"/>
      <c r="B23" s="73" t="s">
        <v>273</v>
      </c>
      <c r="C23" s="33">
        <f>SUM(C18:C22)</f>
        <v>1.33</v>
      </c>
      <c r="D23" s="64"/>
      <c r="E23" s="25"/>
      <c r="F23" s="144"/>
    </row>
    <row r="24" spans="1:6" ht="12.75">
      <c r="A24" s="16">
        <f>A22+1</f>
        <v>17</v>
      </c>
      <c r="B24" s="69" t="s">
        <v>274</v>
      </c>
      <c r="C24" s="62">
        <v>0.1</v>
      </c>
      <c r="D24" s="8" t="s">
        <v>415</v>
      </c>
      <c r="E24" s="7" t="s">
        <v>1334</v>
      </c>
      <c r="F24" s="121"/>
    </row>
    <row r="25" spans="1:6" s="31" customFormat="1" ht="12.75">
      <c r="A25" s="44"/>
      <c r="B25" s="73" t="s">
        <v>274</v>
      </c>
      <c r="C25" s="33">
        <v>0.1</v>
      </c>
      <c r="D25" s="64"/>
      <c r="E25" s="25"/>
      <c r="F25" s="144"/>
    </row>
    <row r="26" spans="1:6" ht="12.75">
      <c r="A26" s="16">
        <f>A24+1</f>
        <v>18</v>
      </c>
      <c r="B26" s="69" t="s">
        <v>275</v>
      </c>
      <c r="C26" s="62">
        <v>0.16</v>
      </c>
      <c r="D26" s="8" t="s">
        <v>416</v>
      </c>
      <c r="E26" s="7" t="s">
        <v>1334</v>
      </c>
      <c r="F26" s="121"/>
    </row>
    <row r="27" spans="1:6" s="31" customFormat="1" ht="12.75">
      <c r="A27" s="44"/>
      <c r="B27" s="73" t="s">
        <v>275</v>
      </c>
      <c r="C27" s="33">
        <v>0.16</v>
      </c>
      <c r="D27" s="64"/>
      <c r="E27" s="25"/>
      <c r="F27" s="144"/>
    </row>
    <row r="28" spans="1:6" ht="12.75">
      <c r="A28" s="16">
        <f>A26+1</f>
        <v>19</v>
      </c>
      <c r="B28" s="69" t="s">
        <v>276</v>
      </c>
      <c r="C28" s="62">
        <v>0.6</v>
      </c>
      <c r="D28" s="8" t="s">
        <v>417</v>
      </c>
      <c r="E28" s="7" t="s">
        <v>1334</v>
      </c>
      <c r="F28" s="121"/>
    </row>
    <row r="29" spans="1:6" s="31" customFormat="1" ht="12.75">
      <c r="A29" s="44"/>
      <c r="B29" s="73" t="s">
        <v>276</v>
      </c>
      <c r="C29" s="33">
        <v>0.6</v>
      </c>
      <c r="D29" s="64"/>
      <c r="E29" s="25"/>
      <c r="F29" s="144"/>
    </row>
    <row r="30" spans="1:6" ht="12.75">
      <c r="A30" s="16">
        <f>A28+1</f>
        <v>20</v>
      </c>
      <c r="B30" s="68" t="s">
        <v>277</v>
      </c>
      <c r="C30" s="39">
        <v>0.11</v>
      </c>
      <c r="D30" s="8" t="s">
        <v>418</v>
      </c>
      <c r="E30" s="7" t="s">
        <v>1334</v>
      </c>
      <c r="F30" s="121"/>
    </row>
    <row r="31" spans="1:6" s="31" customFormat="1" ht="12.75">
      <c r="A31" s="44"/>
      <c r="B31" s="70" t="s">
        <v>277</v>
      </c>
      <c r="C31" s="59">
        <v>0.11</v>
      </c>
      <c r="D31" s="64"/>
      <c r="E31" s="25"/>
      <c r="F31" s="144"/>
    </row>
    <row r="32" spans="1:6" ht="12.75">
      <c r="A32" s="16">
        <f>A30+1</f>
        <v>21</v>
      </c>
      <c r="B32" s="68" t="s">
        <v>278</v>
      </c>
      <c r="C32" s="62">
        <v>0.67</v>
      </c>
      <c r="D32" s="8" t="s">
        <v>419</v>
      </c>
      <c r="E32" s="7" t="s">
        <v>1334</v>
      </c>
      <c r="F32" s="121"/>
    </row>
    <row r="33" spans="1:6" s="31" customFormat="1" ht="12.75">
      <c r="A33" s="44"/>
      <c r="B33" s="70" t="s">
        <v>278</v>
      </c>
      <c r="C33" s="33">
        <v>0.67</v>
      </c>
      <c r="D33" s="64"/>
      <c r="E33" s="25"/>
      <c r="F33" s="144"/>
    </row>
    <row r="34" spans="1:6" ht="12.75">
      <c r="A34" s="16">
        <f>A32+1</f>
        <v>22</v>
      </c>
      <c r="B34" s="69" t="s">
        <v>279</v>
      </c>
      <c r="C34" s="62">
        <v>0.09</v>
      </c>
      <c r="D34" s="8" t="s">
        <v>420</v>
      </c>
      <c r="E34" s="7" t="s">
        <v>1334</v>
      </c>
      <c r="F34" s="121"/>
    </row>
    <row r="35" spans="1:6" s="31" customFormat="1" ht="12.75">
      <c r="A35" s="44"/>
      <c r="B35" s="73" t="s">
        <v>279</v>
      </c>
      <c r="C35" s="33">
        <v>0.09</v>
      </c>
      <c r="D35" s="52"/>
      <c r="E35" s="25"/>
      <c r="F35" s="144"/>
    </row>
    <row r="36" spans="1:6" s="4" customFormat="1" ht="12.75">
      <c r="A36" s="16">
        <f>A34+1</f>
        <v>23</v>
      </c>
      <c r="B36" s="68" t="s">
        <v>280</v>
      </c>
      <c r="C36" s="39">
        <v>0.26</v>
      </c>
      <c r="D36" s="8" t="s">
        <v>421</v>
      </c>
      <c r="E36" s="7" t="s">
        <v>1554</v>
      </c>
      <c r="F36" s="121" t="s">
        <v>763</v>
      </c>
    </row>
    <row r="37" spans="1:6" s="36" customFormat="1" ht="12.75">
      <c r="A37" s="44"/>
      <c r="B37" s="70" t="s">
        <v>280</v>
      </c>
      <c r="C37" s="59">
        <v>0.26</v>
      </c>
      <c r="D37" s="64"/>
      <c r="E37" s="25"/>
      <c r="F37" s="144"/>
    </row>
    <row r="38" spans="1:6" s="4" customFormat="1" ht="12.75">
      <c r="A38" s="16">
        <f>A36+1</f>
        <v>24</v>
      </c>
      <c r="B38" s="68" t="s">
        <v>281</v>
      </c>
      <c r="C38" s="39">
        <v>0.13</v>
      </c>
      <c r="D38" s="8" t="s">
        <v>422</v>
      </c>
      <c r="E38" s="7" t="s">
        <v>1554</v>
      </c>
      <c r="F38" s="121"/>
    </row>
    <row r="39" spans="1:6" s="4" customFormat="1" ht="12.75">
      <c r="A39" s="16">
        <f>A38+1</f>
        <v>25</v>
      </c>
      <c r="B39" s="68" t="s">
        <v>281</v>
      </c>
      <c r="C39" s="39">
        <v>0.17</v>
      </c>
      <c r="D39" s="8" t="s">
        <v>423</v>
      </c>
      <c r="E39" s="7" t="s">
        <v>1554</v>
      </c>
      <c r="F39" s="9"/>
    </row>
    <row r="40" spans="1:6" s="4" customFormat="1" ht="12.75">
      <c r="A40" s="16">
        <f>A39+1</f>
        <v>26</v>
      </c>
      <c r="B40" s="68" t="s">
        <v>281</v>
      </c>
      <c r="C40" s="39">
        <v>0.09</v>
      </c>
      <c r="D40" s="8" t="s">
        <v>424</v>
      </c>
      <c r="E40" s="7" t="s">
        <v>1554</v>
      </c>
      <c r="F40" s="9"/>
    </row>
    <row r="41" spans="1:6" s="36" customFormat="1" ht="12.75">
      <c r="A41" s="44"/>
      <c r="B41" s="70" t="s">
        <v>281</v>
      </c>
      <c r="C41" s="59">
        <f>SUM(C38:C40)</f>
        <v>0.39</v>
      </c>
      <c r="D41" s="52"/>
      <c r="E41" s="25"/>
      <c r="F41" s="83"/>
    </row>
    <row r="42" spans="1:6" s="4" customFormat="1" ht="12.75">
      <c r="A42" s="16">
        <f>A40+1</f>
        <v>27</v>
      </c>
      <c r="B42" s="68" t="s">
        <v>282</v>
      </c>
      <c r="C42" s="39">
        <v>0.06</v>
      </c>
      <c r="D42" s="8" t="s">
        <v>425</v>
      </c>
      <c r="E42" s="7" t="s">
        <v>1554</v>
      </c>
      <c r="F42" s="121"/>
    </row>
    <row r="43" spans="1:6" s="36" customFormat="1" ht="12.75">
      <c r="A43" s="44"/>
      <c r="B43" s="70" t="s">
        <v>282</v>
      </c>
      <c r="C43" s="59">
        <v>0.06</v>
      </c>
      <c r="D43" s="52"/>
      <c r="E43" s="25"/>
      <c r="F43" s="144"/>
    </row>
    <row r="44" spans="1:6" s="4" customFormat="1" ht="12.75">
      <c r="A44" s="16">
        <f>A42+1</f>
        <v>28</v>
      </c>
      <c r="B44" s="68" t="s">
        <v>283</v>
      </c>
      <c r="C44" s="39">
        <v>0.06</v>
      </c>
      <c r="D44" s="8" t="s">
        <v>426</v>
      </c>
      <c r="E44" s="7" t="s">
        <v>1554</v>
      </c>
      <c r="F44" s="121"/>
    </row>
    <row r="45" spans="1:6" s="36" customFormat="1" ht="12.75">
      <c r="A45" s="44"/>
      <c r="B45" s="70" t="s">
        <v>283</v>
      </c>
      <c r="C45" s="59">
        <v>0.06</v>
      </c>
      <c r="D45" s="52"/>
      <c r="E45" s="25"/>
      <c r="F45" s="144"/>
    </row>
    <row r="46" spans="1:6" s="4" customFormat="1" ht="12.75">
      <c r="A46" s="16">
        <f>A44+1</f>
        <v>29</v>
      </c>
      <c r="B46" s="68" t="s">
        <v>284</v>
      </c>
      <c r="C46" s="39">
        <v>0.38</v>
      </c>
      <c r="D46" s="8" t="s">
        <v>427</v>
      </c>
      <c r="E46" s="7" t="s">
        <v>383</v>
      </c>
      <c r="F46" s="121"/>
    </row>
    <row r="47" spans="1:6" s="36" customFormat="1" ht="12.75">
      <c r="A47" s="44"/>
      <c r="B47" s="70" t="s">
        <v>284</v>
      </c>
      <c r="C47" s="59">
        <v>0.38</v>
      </c>
      <c r="D47" s="64"/>
      <c r="E47" s="25"/>
      <c r="F47" s="144"/>
    </row>
    <row r="48" spans="1:6" s="36" customFormat="1" ht="12.75">
      <c r="A48" s="16">
        <f>A46+1</f>
        <v>30</v>
      </c>
      <c r="B48" s="68" t="s">
        <v>285</v>
      </c>
      <c r="C48" s="113">
        <v>0.2432</v>
      </c>
      <c r="D48" s="30" t="s">
        <v>428</v>
      </c>
      <c r="E48" s="19" t="s">
        <v>1554</v>
      </c>
      <c r="F48" s="121"/>
    </row>
    <row r="49" spans="1:6" s="36" customFormat="1" ht="12.75">
      <c r="A49" s="44"/>
      <c r="B49" s="70" t="s">
        <v>285</v>
      </c>
      <c r="C49" s="112">
        <v>0.2432</v>
      </c>
      <c r="D49" s="64"/>
      <c r="E49" s="25"/>
      <c r="F49" s="144"/>
    </row>
    <row r="50" spans="1:6" ht="12.75">
      <c r="A50" s="16">
        <v>31</v>
      </c>
      <c r="B50" s="69" t="s">
        <v>286</v>
      </c>
      <c r="C50" s="114">
        <v>0.0708</v>
      </c>
      <c r="D50" s="8" t="s">
        <v>429</v>
      </c>
      <c r="E50" s="7" t="s">
        <v>1334</v>
      </c>
      <c r="F50" s="121" t="s">
        <v>764</v>
      </c>
    </row>
    <row r="51" spans="1:6" ht="12.75">
      <c r="A51" s="16">
        <f>A50+1</f>
        <v>32</v>
      </c>
      <c r="B51" s="69" t="s">
        <v>286</v>
      </c>
      <c r="C51" s="114">
        <v>0.0184</v>
      </c>
      <c r="D51" s="8" t="s">
        <v>430</v>
      </c>
      <c r="E51" s="7" t="s">
        <v>1334</v>
      </c>
      <c r="F51" s="121" t="s">
        <v>765</v>
      </c>
    </row>
    <row r="52" spans="1:6" s="31" customFormat="1" ht="12.75">
      <c r="A52" s="44"/>
      <c r="B52" s="73" t="s">
        <v>286</v>
      </c>
      <c r="C52" s="115">
        <f>SUM(C50:C51)</f>
        <v>0.0892</v>
      </c>
      <c r="D52" s="52"/>
      <c r="E52" s="25"/>
      <c r="F52" s="144"/>
    </row>
    <row r="53" spans="1:6" s="4" customFormat="1" ht="12.75">
      <c r="A53" s="16">
        <f>A51+1</f>
        <v>33</v>
      </c>
      <c r="B53" s="68" t="s">
        <v>287</v>
      </c>
      <c r="C53" s="39">
        <v>0.28</v>
      </c>
      <c r="D53" s="8" t="s">
        <v>431</v>
      </c>
      <c r="E53" s="7" t="s">
        <v>383</v>
      </c>
      <c r="F53" s="121"/>
    </row>
    <row r="54" spans="1:6" ht="12.75">
      <c r="A54" s="16">
        <f>A53+1</f>
        <v>34</v>
      </c>
      <c r="B54" s="68" t="s">
        <v>287</v>
      </c>
      <c r="C54" s="39">
        <v>0.26</v>
      </c>
      <c r="D54" s="8" t="s">
        <v>432</v>
      </c>
      <c r="E54" s="7" t="s">
        <v>383</v>
      </c>
      <c r="F54" s="121"/>
    </row>
    <row r="55" spans="1:6" s="31" customFormat="1" ht="12.75">
      <c r="A55" s="44"/>
      <c r="B55" s="70" t="s">
        <v>287</v>
      </c>
      <c r="C55" s="33">
        <f>SUM(C53:C54)</f>
        <v>0.54</v>
      </c>
      <c r="D55" s="52"/>
      <c r="E55" s="25"/>
      <c r="F55" s="144"/>
    </row>
    <row r="56" spans="1:6" s="4" customFormat="1" ht="12.75">
      <c r="A56" s="16">
        <f>A54+1</f>
        <v>35</v>
      </c>
      <c r="B56" s="68" t="s">
        <v>288</v>
      </c>
      <c r="C56" s="39">
        <v>0.01</v>
      </c>
      <c r="D56" s="8" t="s">
        <v>433</v>
      </c>
      <c r="E56" s="7" t="s">
        <v>383</v>
      </c>
      <c r="F56" s="307" t="s">
        <v>766</v>
      </c>
    </row>
    <row r="57" spans="1:6" s="4" customFormat="1" ht="12.75">
      <c r="A57" s="16">
        <f>A56+1</f>
        <v>36</v>
      </c>
      <c r="B57" s="68" t="s">
        <v>288</v>
      </c>
      <c r="C57" s="39">
        <v>0.213</v>
      </c>
      <c r="D57" s="8" t="s">
        <v>434</v>
      </c>
      <c r="E57" s="7" t="s">
        <v>383</v>
      </c>
      <c r="F57" s="309"/>
    </row>
    <row r="58" spans="1:6" s="4" customFormat="1" ht="12.75">
      <c r="A58" s="16">
        <f>A57+1</f>
        <v>37</v>
      </c>
      <c r="B58" s="68" t="s">
        <v>288</v>
      </c>
      <c r="C58" s="39">
        <v>0.07</v>
      </c>
      <c r="D58" s="8" t="s">
        <v>435</v>
      </c>
      <c r="E58" s="7" t="s">
        <v>383</v>
      </c>
      <c r="F58" s="308"/>
    </row>
    <row r="59" spans="1:6" s="36" customFormat="1" ht="12.75">
      <c r="A59" s="44"/>
      <c r="B59" s="70" t="s">
        <v>288</v>
      </c>
      <c r="C59" s="59">
        <f>SUM(C56:C58)</f>
        <v>0.29300000000000004</v>
      </c>
      <c r="D59" s="64"/>
      <c r="E59" s="25"/>
      <c r="F59" s="83"/>
    </row>
    <row r="60" spans="1:6" s="4" customFormat="1" ht="12.75">
      <c r="A60" s="16">
        <f>A58+1</f>
        <v>38</v>
      </c>
      <c r="B60" s="68" t="s">
        <v>289</v>
      </c>
      <c r="C60" s="39">
        <v>0.21</v>
      </c>
      <c r="D60" s="8" t="s">
        <v>436</v>
      </c>
      <c r="E60" s="7" t="s">
        <v>383</v>
      </c>
      <c r="F60" s="121"/>
    </row>
    <row r="61" spans="1:6" s="36" customFormat="1" ht="12.75">
      <c r="A61" s="44"/>
      <c r="B61" s="70" t="s">
        <v>289</v>
      </c>
      <c r="C61" s="59">
        <v>0.21</v>
      </c>
      <c r="D61" s="64"/>
      <c r="E61" s="25"/>
      <c r="F61" s="83"/>
    </row>
    <row r="62" spans="1:6" ht="12.75">
      <c r="A62" s="16">
        <f>A60+1</f>
        <v>39</v>
      </c>
      <c r="B62" s="69" t="s">
        <v>273</v>
      </c>
      <c r="C62" s="62">
        <v>0.9</v>
      </c>
      <c r="D62" s="8" t="s">
        <v>437</v>
      </c>
      <c r="E62" s="7" t="s">
        <v>1334</v>
      </c>
      <c r="F62" s="121"/>
    </row>
    <row r="63" spans="1:6" s="31" customFormat="1" ht="12.75">
      <c r="A63" s="44"/>
      <c r="B63" s="73" t="s">
        <v>273</v>
      </c>
      <c r="C63" s="33">
        <v>0.9</v>
      </c>
      <c r="D63" s="52"/>
      <c r="E63" s="25"/>
      <c r="F63" s="144"/>
    </row>
    <row r="64" spans="1:6" ht="12.75">
      <c r="A64" s="16">
        <f>A62+1</f>
        <v>40</v>
      </c>
      <c r="B64" s="69" t="s">
        <v>290</v>
      </c>
      <c r="C64" s="62">
        <v>0.25</v>
      </c>
      <c r="D64" s="8" t="s">
        <v>438</v>
      </c>
      <c r="E64" s="7" t="s">
        <v>1334</v>
      </c>
      <c r="F64" s="121"/>
    </row>
    <row r="65" spans="1:6" s="31" customFormat="1" ht="12.75">
      <c r="A65" s="44"/>
      <c r="B65" s="73" t="s">
        <v>290</v>
      </c>
      <c r="C65" s="33">
        <v>0.25</v>
      </c>
      <c r="D65" s="52"/>
      <c r="E65" s="25"/>
      <c r="F65" s="144"/>
    </row>
    <row r="66" spans="1:6" s="4" customFormat="1" ht="12.75">
      <c r="A66" s="16">
        <f>A64+1</f>
        <v>41</v>
      </c>
      <c r="B66" s="68" t="s">
        <v>1549</v>
      </c>
      <c r="C66" s="39">
        <v>0.16</v>
      </c>
      <c r="D66" s="8" t="s">
        <v>439</v>
      </c>
      <c r="E66" s="7" t="s">
        <v>1096</v>
      </c>
      <c r="F66" s="121"/>
    </row>
    <row r="67" spans="1:6" s="4" customFormat="1" ht="12.75">
      <c r="A67" s="16">
        <f>A66+1</f>
        <v>42</v>
      </c>
      <c r="B67" s="68" t="s">
        <v>1549</v>
      </c>
      <c r="C67" s="39">
        <v>0.33</v>
      </c>
      <c r="D67" s="8" t="s">
        <v>440</v>
      </c>
      <c r="E67" s="7" t="s">
        <v>728</v>
      </c>
      <c r="F67" s="121"/>
    </row>
    <row r="68" spans="1:6" s="4" customFormat="1" ht="12.75">
      <c r="A68" s="16">
        <f>A67+1</f>
        <v>43</v>
      </c>
      <c r="B68" s="68" t="s">
        <v>1549</v>
      </c>
      <c r="C68" s="39">
        <v>1.1</v>
      </c>
      <c r="D68" s="8" t="s">
        <v>441</v>
      </c>
      <c r="E68" s="7" t="s">
        <v>728</v>
      </c>
      <c r="F68" s="121"/>
    </row>
    <row r="69" spans="1:6" s="4" customFormat="1" ht="12.75">
      <c r="A69" s="16">
        <f>A68+1</f>
        <v>44</v>
      </c>
      <c r="B69" s="68" t="s">
        <v>1549</v>
      </c>
      <c r="C69" s="39">
        <v>0.08</v>
      </c>
      <c r="D69" s="8" t="s">
        <v>442</v>
      </c>
      <c r="E69" s="7" t="s">
        <v>728</v>
      </c>
      <c r="F69" s="121"/>
    </row>
    <row r="70" spans="1:6" s="4" customFormat="1" ht="12.75">
      <c r="A70" s="16">
        <f>A69+1</f>
        <v>45</v>
      </c>
      <c r="B70" s="68" t="s">
        <v>1549</v>
      </c>
      <c r="C70" s="39">
        <v>0.24</v>
      </c>
      <c r="D70" s="8" t="s">
        <v>443</v>
      </c>
      <c r="E70" s="7" t="s">
        <v>728</v>
      </c>
      <c r="F70" s="121"/>
    </row>
    <row r="71" spans="1:6" s="36" customFormat="1" ht="12.75">
      <c r="A71" s="44"/>
      <c r="B71" s="70" t="s">
        <v>1549</v>
      </c>
      <c r="C71" s="59">
        <f>SUM(C66:C70)</f>
        <v>1.9100000000000001</v>
      </c>
      <c r="D71" s="64"/>
      <c r="E71" s="25"/>
      <c r="F71" s="83"/>
    </row>
    <row r="72" spans="1:6" ht="12.75">
      <c r="A72" s="16">
        <f>A70+1</f>
        <v>46</v>
      </c>
      <c r="B72" s="69" t="s">
        <v>1335</v>
      </c>
      <c r="C72" s="62">
        <v>0.2</v>
      </c>
      <c r="D72" s="8" t="s">
        <v>444</v>
      </c>
      <c r="E72" s="7" t="s">
        <v>1334</v>
      </c>
      <c r="F72" s="121" t="s">
        <v>767</v>
      </c>
    </row>
    <row r="73" spans="1:6" s="4" customFormat="1" ht="12.75">
      <c r="A73" s="16">
        <f aca="true" t="shared" si="1" ref="A73:A81">A72+1</f>
        <v>47</v>
      </c>
      <c r="B73" s="68" t="s">
        <v>1335</v>
      </c>
      <c r="C73" s="39">
        <v>0.76</v>
      </c>
      <c r="D73" s="8" t="s">
        <v>445</v>
      </c>
      <c r="E73" s="7" t="s">
        <v>1334</v>
      </c>
      <c r="F73" s="121"/>
    </row>
    <row r="74" spans="1:6" s="4" customFormat="1" ht="12.75">
      <c r="A74" s="16">
        <f t="shared" si="1"/>
        <v>48</v>
      </c>
      <c r="B74" s="68" t="s">
        <v>1335</v>
      </c>
      <c r="C74" s="39">
        <v>0.27</v>
      </c>
      <c r="D74" s="8" t="s">
        <v>446</v>
      </c>
      <c r="E74" s="7" t="s">
        <v>1334</v>
      </c>
      <c r="F74" s="121"/>
    </row>
    <row r="75" spans="1:6" s="4" customFormat="1" ht="12.75">
      <c r="A75" s="16">
        <f t="shared" si="1"/>
        <v>49</v>
      </c>
      <c r="B75" s="68" t="s">
        <v>1335</v>
      </c>
      <c r="C75" s="39">
        <v>0.21</v>
      </c>
      <c r="D75" s="8" t="s">
        <v>447</v>
      </c>
      <c r="E75" s="7" t="s">
        <v>1334</v>
      </c>
      <c r="F75" s="121"/>
    </row>
    <row r="76" spans="1:6" s="4" customFormat="1" ht="12.75">
      <c r="A76" s="16">
        <f t="shared" si="1"/>
        <v>50</v>
      </c>
      <c r="B76" s="68" t="s">
        <v>1335</v>
      </c>
      <c r="C76" s="39">
        <v>0.37</v>
      </c>
      <c r="D76" s="8" t="s">
        <v>448</v>
      </c>
      <c r="E76" s="7" t="s">
        <v>1334</v>
      </c>
      <c r="F76" s="121"/>
    </row>
    <row r="77" spans="1:6" s="4" customFormat="1" ht="12.75">
      <c r="A77" s="16">
        <f t="shared" si="1"/>
        <v>51</v>
      </c>
      <c r="B77" s="68" t="s">
        <v>1335</v>
      </c>
      <c r="C77" s="39">
        <v>0.13</v>
      </c>
      <c r="D77" s="8" t="s">
        <v>449</v>
      </c>
      <c r="E77" s="7" t="s">
        <v>1334</v>
      </c>
      <c r="F77" s="121"/>
    </row>
    <row r="78" spans="1:6" s="4" customFormat="1" ht="12.75">
      <c r="A78" s="16">
        <f t="shared" si="1"/>
        <v>52</v>
      </c>
      <c r="B78" s="68" t="s">
        <v>1335</v>
      </c>
      <c r="C78" s="39">
        <v>0.19</v>
      </c>
      <c r="D78" s="8" t="s">
        <v>450</v>
      </c>
      <c r="E78" s="7" t="s">
        <v>1334</v>
      </c>
      <c r="F78" s="121"/>
    </row>
    <row r="79" spans="1:6" s="4" customFormat="1" ht="12.75">
      <c r="A79" s="16">
        <f t="shared" si="1"/>
        <v>53</v>
      </c>
      <c r="B79" s="68" t="s">
        <v>1335</v>
      </c>
      <c r="C79" s="39">
        <v>0.72</v>
      </c>
      <c r="D79" s="8" t="s">
        <v>451</v>
      </c>
      <c r="E79" s="7" t="s">
        <v>1334</v>
      </c>
      <c r="F79" s="121"/>
    </row>
    <row r="80" spans="1:6" s="4" customFormat="1" ht="12.75">
      <c r="A80" s="16">
        <f t="shared" si="1"/>
        <v>54</v>
      </c>
      <c r="B80" s="68" t="s">
        <v>1335</v>
      </c>
      <c r="C80" s="39">
        <v>0.4</v>
      </c>
      <c r="D80" s="8" t="s">
        <v>452</v>
      </c>
      <c r="E80" s="7" t="s">
        <v>1334</v>
      </c>
      <c r="F80" s="121"/>
    </row>
    <row r="81" spans="1:6" s="4" customFormat="1" ht="12.75">
      <c r="A81" s="16">
        <f t="shared" si="1"/>
        <v>55</v>
      </c>
      <c r="B81" s="68" t="s">
        <v>1335</v>
      </c>
      <c r="C81" s="39">
        <v>0.74</v>
      </c>
      <c r="D81" s="8" t="s">
        <v>453</v>
      </c>
      <c r="E81" s="7" t="s">
        <v>1334</v>
      </c>
      <c r="F81" s="121"/>
    </row>
    <row r="82" spans="1:6" s="36" customFormat="1" ht="12.75">
      <c r="A82" s="44"/>
      <c r="B82" s="70" t="s">
        <v>1335</v>
      </c>
      <c r="C82" s="59">
        <f>SUM(C72:C81)</f>
        <v>3.9899999999999993</v>
      </c>
      <c r="D82" s="64"/>
      <c r="E82" s="25"/>
      <c r="F82" s="83"/>
    </row>
    <row r="83" spans="1:6" ht="12.75">
      <c r="A83" s="16">
        <v>56</v>
      </c>
      <c r="B83" s="69" t="s">
        <v>1348</v>
      </c>
      <c r="C83" s="62">
        <v>0.37</v>
      </c>
      <c r="D83" s="8" t="s">
        <v>454</v>
      </c>
      <c r="E83" s="7" t="s">
        <v>1347</v>
      </c>
      <c r="F83" s="121"/>
    </row>
    <row r="84" spans="1:6" ht="12.75">
      <c r="A84" s="16">
        <f>A83+1</f>
        <v>57</v>
      </c>
      <c r="B84" s="69" t="s">
        <v>1348</v>
      </c>
      <c r="C84" s="62">
        <v>0.29</v>
      </c>
      <c r="D84" s="8" t="s">
        <v>455</v>
      </c>
      <c r="E84" s="7" t="s">
        <v>1347</v>
      </c>
      <c r="F84" s="121"/>
    </row>
    <row r="85" spans="1:6" s="4" customFormat="1" ht="12.75">
      <c r="A85" s="16">
        <f>A84+1</f>
        <v>58</v>
      </c>
      <c r="B85" s="68" t="s">
        <v>1348</v>
      </c>
      <c r="C85" s="39">
        <v>0.27</v>
      </c>
      <c r="D85" s="8" t="s">
        <v>456</v>
      </c>
      <c r="E85" s="7" t="s">
        <v>728</v>
      </c>
      <c r="F85" s="121"/>
    </row>
    <row r="86" spans="1:6" s="4" customFormat="1" ht="12.75">
      <c r="A86" s="16">
        <f>A85+1</f>
        <v>59</v>
      </c>
      <c r="B86" s="68" t="s">
        <v>1348</v>
      </c>
      <c r="C86" s="39">
        <v>0.03</v>
      </c>
      <c r="D86" s="8" t="s">
        <v>457</v>
      </c>
      <c r="E86" s="7" t="s">
        <v>728</v>
      </c>
      <c r="F86" s="121"/>
    </row>
    <row r="87" spans="1:6" s="36" customFormat="1" ht="12.75">
      <c r="A87" s="44"/>
      <c r="B87" s="70" t="s">
        <v>1348</v>
      </c>
      <c r="C87" s="59">
        <f>SUM(C83:C86)</f>
        <v>0.96</v>
      </c>
      <c r="D87" s="52"/>
      <c r="E87" s="25"/>
      <c r="F87" s="83"/>
    </row>
    <row r="88" spans="1:6" ht="12.75">
      <c r="A88" s="16">
        <f>A86+1</f>
        <v>60</v>
      </c>
      <c r="B88" s="69" t="s">
        <v>1346</v>
      </c>
      <c r="C88" s="62">
        <v>0.05</v>
      </c>
      <c r="D88" s="8" t="s">
        <v>459</v>
      </c>
      <c r="E88" s="7" t="s">
        <v>1347</v>
      </c>
      <c r="F88" s="121"/>
    </row>
    <row r="89" spans="1:6" s="4" customFormat="1" ht="12.75">
      <c r="A89" s="16">
        <f>A88+1</f>
        <v>61</v>
      </c>
      <c r="B89" s="68" t="s">
        <v>1346</v>
      </c>
      <c r="C89" s="39">
        <v>0.47</v>
      </c>
      <c r="D89" s="8" t="s">
        <v>458</v>
      </c>
      <c r="E89" s="7" t="s">
        <v>728</v>
      </c>
      <c r="F89" s="121"/>
    </row>
    <row r="90" spans="1:6" s="4" customFormat="1" ht="12.75">
      <c r="A90" s="16">
        <f>A89+1</f>
        <v>62</v>
      </c>
      <c r="B90" s="68" t="s">
        <v>1346</v>
      </c>
      <c r="C90" s="39">
        <v>0.83</v>
      </c>
      <c r="D90" s="8" t="s">
        <v>460</v>
      </c>
      <c r="E90" s="7" t="s">
        <v>728</v>
      </c>
      <c r="F90" s="121"/>
    </row>
    <row r="91" spans="1:6" s="36" customFormat="1" ht="12.75">
      <c r="A91" s="44"/>
      <c r="B91" s="70" t="s">
        <v>1346</v>
      </c>
      <c r="C91" s="59">
        <f>SUM(C88:C90)</f>
        <v>1.35</v>
      </c>
      <c r="D91" s="64"/>
      <c r="E91" s="25"/>
      <c r="F91" s="83"/>
    </row>
    <row r="92" spans="1:6" ht="12.75">
      <c r="A92" s="16">
        <f>A90+1</f>
        <v>63</v>
      </c>
      <c r="B92" s="69" t="s">
        <v>1345</v>
      </c>
      <c r="C92" s="62">
        <v>0.12</v>
      </c>
      <c r="D92" s="8" t="s">
        <v>459</v>
      </c>
      <c r="E92" s="7" t="s">
        <v>1334</v>
      </c>
      <c r="F92" s="121"/>
    </row>
    <row r="93" spans="1:6" ht="12.75">
      <c r="A93" s="16">
        <f>A92+1</f>
        <v>64</v>
      </c>
      <c r="B93" s="69" t="s">
        <v>1345</v>
      </c>
      <c r="C93" s="62">
        <v>0.2</v>
      </c>
      <c r="D93" s="8" t="s">
        <v>461</v>
      </c>
      <c r="E93" s="7" t="s">
        <v>1347</v>
      </c>
      <c r="F93" s="121"/>
    </row>
    <row r="94" spans="1:6" s="31" customFormat="1" ht="12.75">
      <c r="A94" s="44"/>
      <c r="B94" s="73" t="s">
        <v>1345</v>
      </c>
      <c r="C94" s="33">
        <f>SUM(C92:C93)</f>
        <v>0.32</v>
      </c>
      <c r="D94" s="52"/>
      <c r="E94" s="25"/>
      <c r="F94" s="144"/>
    </row>
    <row r="95" spans="1:6" s="4" customFormat="1" ht="12.75">
      <c r="A95" s="16">
        <f>A93+1</f>
        <v>65</v>
      </c>
      <c r="B95" s="68" t="s">
        <v>1548</v>
      </c>
      <c r="C95" s="39">
        <v>0.13</v>
      </c>
      <c r="D95" s="8" t="s">
        <v>462</v>
      </c>
      <c r="E95" s="7" t="s">
        <v>1096</v>
      </c>
      <c r="F95" s="121"/>
    </row>
    <row r="96" spans="1:6" s="36" customFormat="1" ht="12.75">
      <c r="A96" s="44"/>
      <c r="B96" s="70" t="s">
        <v>1548</v>
      </c>
      <c r="C96" s="59">
        <v>0.13</v>
      </c>
      <c r="D96" s="64"/>
      <c r="E96" s="25"/>
      <c r="F96" s="83"/>
    </row>
    <row r="97" spans="1:6" s="4" customFormat="1" ht="25.5">
      <c r="A97" s="16">
        <f>A95+1</f>
        <v>66</v>
      </c>
      <c r="B97" s="68" t="s">
        <v>1361</v>
      </c>
      <c r="C97" s="39">
        <v>0.07</v>
      </c>
      <c r="D97" s="8" t="s">
        <v>463</v>
      </c>
      <c r="E97" s="7" t="s">
        <v>198</v>
      </c>
      <c r="F97" s="121"/>
    </row>
    <row r="98" spans="1:6" s="36" customFormat="1" ht="12.75">
      <c r="A98" s="44"/>
      <c r="B98" s="72"/>
      <c r="C98" s="59">
        <v>0.07</v>
      </c>
      <c r="D98" s="26"/>
      <c r="E98" s="25"/>
      <c r="F98" s="83"/>
    </row>
    <row r="99" spans="1:6" s="4" customFormat="1" ht="12.75">
      <c r="A99" s="16">
        <f>A97+1</f>
        <v>67</v>
      </c>
      <c r="B99" s="68" t="s">
        <v>1362</v>
      </c>
      <c r="C99" s="39">
        <v>0.15</v>
      </c>
      <c r="D99" s="8" t="s">
        <v>636</v>
      </c>
      <c r="E99" s="7" t="s">
        <v>1347</v>
      </c>
      <c r="F99" s="153"/>
    </row>
    <row r="100" spans="1:6" s="4" customFormat="1" ht="12.75">
      <c r="A100" s="16">
        <f aca="true" t="shared" si="2" ref="A100:A105">A99+1</f>
        <v>68</v>
      </c>
      <c r="B100" s="68" t="s">
        <v>1362</v>
      </c>
      <c r="C100" s="39">
        <v>0.12</v>
      </c>
      <c r="D100" s="8" t="s">
        <v>637</v>
      </c>
      <c r="E100" s="7" t="s">
        <v>1347</v>
      </c>
      <c r="F100" s="121"/>
    </row>
    <row r="101" spans="1:6" s="4" customFormat="1" ht="12.75">
      <c r="A101" s="16">
        <f t="shared" si="2"/>
        <v>69</v>
      </c>
      <c r="B101" s="68" t="s">
        <v>1362</v>
      </c>
      <c r="C101" s="117">
        <v>0.0007</v>
      </c>
      <c r="D101" s="8" t="s">
        <v>638</v>
      </c>
      <c r="E101" s="7" t="s">
        <v>1347</v>
      </c>
      <c r="F101" s="121"/>
    </row>
    <row r="102" spans="1:6" s="4" customFormat="1" ht="12.75">
      <c r="A102" s="16">
        <f t="shared" si="2"/>
        <v>70</v>
      </c>
      <c r="B102" s="68" t="s">
        <v>1362</v>
      </c>
      <c r="C102" s="117">
        <v>0.0193</v>
      </c>
      <c r="D102" s="8" t="s">
        <v>639</v>
      </c>
      <c r="E102" s="7" t="s">
        <v>1347</v>
      </c>
      <c r="F102" s="121"/>
    </row>
    <row r="103" spans="1:6" s="4" customFormat="1" ht="12.75">
      <c r="A103" s="16">
        <f t="shared" si="2"/>
        <v>71</v>
      </c>
      <c r="B103" s="68" t="s">
        <v>1362</v>
      </c>
      <c r="C103" s="117">
        <v>0.0071</v>
      </c>
      <c r="D103" s="8" t="s">
        <v>640</v>
      </c>
      <c r="E103" s="7" t="s">
        <v>1347</v>
      </c>
      <c r="F103" s="121"/>
    </row>
    <row r="104" spans="1:6" s="4" customFormat="1" ht="12.75">
      <c r="A104" s="16">
        <f t="shared" si="2"/>
        <v>72</v>
      </c>
      <c r="B104" s="68" t="s">
        <v>1362</v>
      </c>
      <c r="C104" s="117">
        <v>0.2415</v>
      </c>
      <c r="D104" s="30" t="s">
        <v>641</v>
      </c>
      <c r="E104" s="19" t="s">
        <v>1347</v>
      </c>
      <c r="F104" s="121"/>
    </row>
    <row r="105" spans="1:6" s="4" customFormat="1" ht="12.75">
      <c r="A105" s="16">
        <f t="shared" si="2"/>
        <v>73</v>
      </c>
      <c r="B105" s="68" t="s">
        <v>1362</v>
      </c>
      <c r="C105" s="117">
        <v>0.0814</v>
      </c>
      <c r="D105" s="30" t="s">
        <v>642</v>
      </c>
      <c r="E105" s="19" t="s">
        <v>1347</v>
      </c>
      <c r="F105" s="121"/>
    </row>
    <row r="106" spans="1:6" s="36" customFormat="1" ht="12.75">
      <c r="A106" s="44"/>
      <c r="B106" s="70" t="s">
        <v>1362</v>
      </c>
      <c r="C106" s="112">
        <f>SUM(C99:C105)</f>
        <v>0.62</v>
      </c>
      <c r="D106" s="64"/>
      <c r="E106" s="25"/>
      <c r="F106" s="83"/>
    </row>
    <row r="107" spans="1:6" s="4" customFormat="1" ht="12.75">
      <c r="A107" s="16">
        <v>74</v>
      </c>
      <c r="B107" s="68" t="s">
        <v>1547</v>
      </c>
      <c r="C107" s="39">
        <v>0.35</v>
      </c>
      <c r="D107" s="8" t="s">
        <v>464</v>
      </c>
      <c r="E107" s="7" t="s">
        <v>1347</v>
      </c>
      <c r="F107" s="121"/>
    </row>
    <row r="108" spans="1:6" s="4" customFormat="1" ht="12.75">
      <c r="A108" s="16">
        <f>A107+1</f>
        <v>75</v>
      </c>
      <c r="B108" s="68" t="s">
        <v>1547</v>
      </c>
      <c r="C108" s="39">
        <v>0.18</v>
      </c>
      <c r="D108" s="8" t="s">
        <v>465</v>
      </c>
      <c r="E108" s="7" t="s">
        <v>1347</v>
      </c>
      <c r="F108" s="121"/>
    </row>
    <row r="109" spans="1:6" s="4" customFormat="1" ht="12.75">
      <c r="A109" s="16">
        <f>A108+1</f>
        <v>76</v>
      </c>
      <c r="B109" s="68" t="s">
        <v>1547</v>
      </c>
      <c r="C109" s="39">
        <v>0.27</v>
      </c>
      <c r="D109" s="8" t="s">
        <v>466</v>
      </c>
      <c r="E109" s="7" t="s">
        <v>1347</v>
      </c>
      <c r="F109" s="121"/>
    </row>
    <row r="110" spans="1:6" s="4" customFormat="1" ht="12.75">
      <c r="A110" s="16">
        <f>A109+1</f>
        <v>77</v>
      </c>
      <c r="B110" s="68" t="s">
        <v>1547</v>
      </c>
      <c r="C110" s="39">
        <v>0.22</v>
      </c>
      <c r="D110" s="8" t="s">
        <v>467</v>
      </c>
      <c r="E110" s="7" t="s">
        <v>1347</v>
      </c>
      <c r="F110" s="121"/>
    </row>
    <row r="111" spans="1:6" s="36" customFormat="1" ht="12.75">
      <c r="A111" s="44"/>
      <c r="B111" s="70" t="s">
        <v>1547</v>
      </c>
      <c r="C111" s="59">
        <f>SUM(C107:C110)</f>
        <v>1.02</v>
      </c>
      <c r="D111" s="64"/>
      <c r="E111" s="25"/>
      <c r="F111" s="83"/>
    </row>
    <row r="112" spans="1:6" s="4" customFormat="1" ht="12.75">
      <c r="A112" s="16">
        <f>A110+1</f>
        <v>78</v>
      </c>
      <c r="B112" s="68" t="s">
        <v>1366</v>
      </c>
      <c r="C112" s="39">
        <v>0.33</v>
      </c>
      <c r="D112" s="8" t="s">
        <v>468</v>
      </c>
      <c r="E112" s="7" t="s">
        <v>1347</v>
      </c>
      <c r="F112" s="121"/>
    </row>
    <row r="113" spans="1:6" s="36" customFormat="1" ht="12.75">
      <c r="A113" s="44"/>
      <c r="B113" s="70" t="s">
        <v>1366</v>
      </c>
      <c r="C113" s="59">
        <v>0.33</v>
      </c>
      <c r="D113" s="64"/>
      <c r="E113" s="25"/>
      <c r="F113" s="83"/>
    </row>
    <row r="114" spans="1:6" s="4" customFormat="1" ht="63.75">
      <c r="A114" s="16">
        <f>A112+1</f>
        <v>79</v>
      </c>
      <c r="B114" s="68" t="s">
        <v>1363</v>
      </c>
      <c r="C114" s="39">
        <v>0.4594</v>
      </c>
      <c r="D114" s="8" t="s">
        <v>492</v>
      </c>
      <c r="E114" s="7" t="s">
        <v>1364</v>
      </c>
      <c r="F114" s="146" t="s">
        <v>1684</v>
      </c>
    </row>
    <row r="115" spans="1:6" s="4" customFormat="1" ht="52.5" customHeight="1">
      <c r="A115" s="16">
        <f>A114+1</f>
        <v>80</v>
      </c>
      <c r="B115" s="68" t="s">
        <v>1363</v>
      </c>
      <c r="C115" s="39">
        <v>0.4818</v>
      </c>
      <c r="D115" s="8" t="s">
        <v>493</v>
      </c>
      <c r="E115" s="7" t="s">
        <v>1347</v>
      </c>
      <c r="F115" s="146"/>
    </row>
    <row r="116" spans="1:6" s="36" customFormat="1" ht="12.75">
      <c r="A116" s="44"/>
      <c r="B116" s="70" t="s">
        <v>1363</v>
      </c>
      <c r="C116" s="59">
        <f>SUM(C114:C115)</f>
        <v>0.9412</v>
      </c>
      <c r="D116" s="64"/>
      <c r="E116" s="25"/>
      <c r="F116" s="83"/>
    </row>
    <row r="117" spans="1:6" s="4" customFormat="1" ht="12.75">
      <c r="A117" s="16">
        <f>A115+1</f>
        <v>81</v>
      </c>
      <c r="B117" s="68" t="s">
        <v>1365</v>
      </c>
      <c r="C117" s="39">
        <v>0.06</v>
      </c>
      <c r="D117" s="8" t="s">
        <v>469</v>
      </c>
      <c r="E117" s="7" t="s">
        <v>1364</v>
      </c>
      <c r="F117" s="121"/>
    </row>
    <row r="118" spans="1:6" s="36" customFormat="1" ht="12.75">
      <c r="A118" s="44"/>
      <c r="B118" s="70" t="s">
        <v>1365</v>
      </c>
      <c r="C118" s="59">
        <v>0.06</v>
      </c>
      <c r="D118" s="64"/>
      <c r="E118" s="25"/>
      <c r="F118" s="83"/>
    </row>
    <row r="119" spans="1:6" s="4" customFormat="1" ht="12.75">
      <c r="A119" s="16">
        <f>A117+1</f>
        <v>82</v>
      </c>
      <c r="B119" s="68" t="s">
        <v>1553</v>
      </c>
      <c r="C119" s="39">
        <v>0.45</v>
      </c>
      <c r="D119" s="8" t="s">
        <v>470</v>
      </c>
      <c r="E119" s="7" t="s">
        <v>1334</v>
      </c>
      <c r="F119" s="121"/>
    </row>
    <row r="120" spans="1:6" s="36" customFormat="1" ht="12.75">
      <c r="A120" s="44"/>
      <c r="B120" s="70" t="s">
        <v>1553</v>
      </c>
      <c r="C120" s="59">
        <v>0.45</v>
      </c>
      <c r="D120" s="64"/>
      <c r="E120" s="25"/>
      <c r="F120" s="83"/>
    </row>
    <row r="121" spans="1:6" s="4" customFormat="1" ht="12.75">
      <c r="A121" s="16">
        <f>A119+1</f>
        <v>83</v>
      </c>
      <c r="B121" s="68" t="s">
        <v>1552</v>
      </c>
      <c r="C121" s="39">
        <v>0.1</v>
      </c>
      <c r="D121" s="8" t="s">
        <v>471</v>
      </c>
      <c r="E121" s="7" t="s">
        <v>1334</v>
      </c>
      <c r="F121" s="121"/>
    </row>
    <row r="122" spans="1:6" s="36" customFormat="1" ht="12.75">
      <c r="A122" s="44"/>
      <c r="B122" s="70" t="s">
        <v>1552</v>
      </c>
      <c r="C122" s="59">
        <v>0.1</v>
      </c>
      <c r="D122" s="64"/>
      <c r="E122" s="25"/>
      <c r="F122" s="83"/>
    </row>
    <row r="123" spans="1:6" ht="12.75">
      <c r="A123" s="16">
        <f>A121+1</f>
        <v>84</v>
      </c>
      <c r="B123" s="69" t="s">
        <v>1359</v>
      </c>
      <c r="C123" s="62">
        <v>0.53</v>
      </c>
      <c r="D123" s="8" t="s">
        <v>472</v>
      </c>
      <c r="E123" s="7" t="s">
        <v>198</v>
      </c>
      <c r="F123" s="121"/>
    </row>
    <row r="124" spans="1:6" ht="12.75">
      <c r="A124" s="16">
        <f>A123+1</f>
        <v>85</v>
      </c>
      <c r="B124" s="69" t="s">
        <v>1359</v>
      </c>
      <c r="C124" s="62">
        <v>0.24</v>
      </c>
      <c r="D124" s="8" t="s">
        <v>520</v>
      </c>
      <c r="E124" s="7" t="s">
        <v>198</v>
      </c>
      <c r="F124" s="121"/>
    </row>
    <row r="125" spans="1:6" ht="12.75">
      <c r="A125" s="16">
        <f>A124+1</f>
        <v>86</v>
      </c>
      <c r="B125" s="69" t="s">
        <v>1359</v>
      </c>
      <c r="C125" s="62">
        <v>0.15</v>
      </c>
      <c r="D125" s="8" t="s">
        <v>521</v>
      </c>
      <c r="E125" s="7" t="s">
        <v>198</v>
      </c>
      <c r="F125" s="121"/>
    </row>
    <row r="126" spans="1:6" s="31" customFormat="1" ht="12.75">
      <c r="A126" s="44"/>
      <c r="B126" s="73" t="s">
        <v>1359</v>
      </c>
      <c r="C126" s="33">
        <f>SUM(C123:C125)</f>
        <v>0.92</v>
      </c>
      <c r="D126" s="64"/>
      <c r="E126" s="25"/>
      <c r="F126" s="144"/>
    </row>
    <row r="127" spans="1:6" ht="12.75">
      <c r="A127" s="16">
        <f>A125+1</f>
        <v>87</v>
      </c>
      <c r="B127" s="69" t="s">
        <v>1360</v>
      </c>
      <c r="C127" s="62">
        <v>0.2</v>
      </c>
      <c r="D127" s="8" t="s">
        <v>522</v>
      </c>
      <c r="E127" s="7" t="s">
        <v>198</v>
      </c>
      <c r="F127" s="121"/>
    </row>
    <row r="128" spans="1:6" ht="12.75">
      <c r="A128" s="16">
        <f>A127+1</f>
        <v>88</v>
      </c>
      <c r="B128" s="69" t="s">
        <v>1360</v>
      </c>
      <c r="C128" s="62">
        <v>0.2</v>
      </c>
      <c r="D128" s="8" t="s">
        <v>523</v>
      </c>
      <c r="E128" s="7" t="s">
        <v>198</v>
      </c>
      <c r="F128" s="121"/>
    </row>
    <row r="129" spans="1:6" s="31" customFormat="1" ht="12.75">
      <c r="A129" s="44"/>
      <c r="B129" s="73" t="s">
        <v>1360</v>
      </c>
      <c r="C129" s="33">
        <f>SUM(C127:C128)</f>
        <v>0.4</v>
      </c>
      <c r="D129" s="64"/>
      <c r="E129" s="25"/>
      <c r="F129" s="144"/>
    </row>
    <row r="130" spans="1:6" ht="12.75">
      <c r="A130" s="16">
        <f>A128+1</f>
        <v>89</v>
      </c>
      <c r="B130" s="69" t="s">
        <v>1358</v>
      </c>
      <c r="C130" s="62">
        <v>0.07</v>
      </c>
      <c r="D130" s="8" t="s">
        <v>524</v>
      </c>
      <c r="E130" s="7" t="s">
        <v>198</v>
      </c>
      <c r="F130" s="121"/>
    </row>
    <row r="131" spans="1:6" s="31" customFormat="1" ht="12.75">
      <c r="A131" s="44"/>
      <c r="B131" s="73" t="s">
        <v>1358</v>
      </c>
      <c r="C131" s="33">
        <v>0.07</v>
      </c>
      <c r="D131" s="64"/>
      <c r="E131" s="25"/>
      <c r="F131" s="144"/>
    </row>
    <row r="132" spans="1:6" ht="12.75">
      <c r="A132" s="16">
        <f>A130+1</f>
        <v>90</v>
      </c>
      <c r="B132" s="69" t="s">
        <v>1337</v>
      </c>
      <c r="C132" s="62">
        <v>0.05</v>
      </c>
      <c r="D132" s="8" t="s">
        <v>525</v>
      </c>
      <c r="E132" s="7" t="s">
        <v>1334</v>
      </c>
      <c r="F132" s="307" t="s">
        <v>768</v>
      </c>
    </row>
    <row r="133" spans="1:6" ht="12.75">
      <c r="A133" s="16">
        <f aca="true" t="shared" si="3" ref="A133:A149">A132+1</f>
        <v>91</v>
      </c>
      <c r="B133" s="69" t="s">
        <v>1337</v>
      </c>
      <c r="C133" s="62">
        <v>0.09</v>
      </c>
      <c r="D133" s="8" t="s">
        <v>526</v>
      </c>
      <c r="E133" s="7" t="s">
        <v>1334</v>
      </c>
      <c r="F133" s="309"/>
    </row>
    <row r="134" spans="1:6" ht="12.75">
      <c r="A134" s="16">
        <f t="shared" si="3"/>
        <v>92</v>
      </c>
      <c r="B134" s="69" t="s">
        <v>1337</v>
      </c>
      <c r="C134" s="62">
        <v>0.02</v>
      </c>
      <c r="D134" s="8" t="s">
        <v>527</v>
      </c>
      <c r="E134" s="7" t="s">
        <v>1334</v>
      </c>
      <c r="F134" s="309"/>
    </row>
    <row r="135" spans="1:6" ht="12.75">
      <c r="A135" s="16">
        <f t="shared" si="3"/>
        <v>93</v>
      </c>
      <c r="B135" s="69" t="s">
        <v>1337</v>
      </c>
      <c r="C135" s="62">
        <v>0.07</v>
      </c>
      <c r="D135" s="8" t="s">
        <v>528</v>
      </c>
      <c r="E135" s="7" t="s">
        <v>1334</v>
      </c>
      <c r="F135" s="308"/>
    </row>
    <row r="136" spans="1:6" s="4" customFormat="1" ht="12.75">
      <c r="A136" s="16">
        <f t="shared" si="3"/>
        <v>94</v>
      </c>
      <c r="B136" s="68" t="s">
        <v>1337</v>
      </c>
      <c r="C136" s="116">
        <v>0.0009</v>
      </c>
      <c r="D136" s="8" t="s">
        <v>529</v>
      </c>
      <c r="E136" s="7" t="s">
        <v>1347</v>
      </c>
      <c r="F136" s="9"/>
    </row>
    <row r="137" spans="1:6" s="4" customFormat="1" ht="12.75">
      <c r="A137" s="16">
        <f t="shared" si="3"/>
        <v>95</v>
      </c>
      <c r="B137" s="68" t="s">
        <v>1337</v>
      </c>
      <c r="C137" s="39">
        <v>0.39</v>
      </c>
      <c r="D137" s="8" t="s">
        <v>530</v>
      </c>
      <c r="E137" s="7" t="s">
        <v>1347</v>
      </c>
      <c r="F137" s="9"/>
    </row>
    <row r="138" spans="1:6" s="4" customFormat="1" ht="12.75">
      <c r="A138" s="16">
        <f t="shared" si="3"/>
        <v>96</v>
      </c>
      <c r="B138" s="68" t="s">
        <v>1337</v>
      </c>
      <c r="C138" s="39">
        <v>0.49</v>
      </c>
      <c r="D138" s="8" t="s">
        <v>531</v>
      </c>
      <c r="E138" s="7" t="s">
        <v>1347</v>
      </c>
      <c r="F138" s="9"/>
    </row>
    <row r="139" spans="1:6" s="4" customFormat="1" ht="12.75">
      <c r="A139" s="16">
        <f t="shared" si="3"/>
        <v>97</v>
      </c>
      <c r="B139" s="68" t="s">
        <v>1337</v>
      </c>
      <c r="C139" s="39">
        <v>0.14</v>
      </c>
      <c r="D139" s="8" t="s">
        <v>532</v>
      </c>
      <c r="E139" s="7" t="s">
        <v>1347</v>
      </c>
      <c r="F139" s="9"/>
    </row>
    <row r="140" spans="1:6" s="4" customFormat="1" ht="12.75">
      <c r="A140" s="16">
        <f t="shared" si="3"/>
        <v>98</v>
      </c>
      <c r="B140" s="68" t="s">
        <v>1337</v>
      </c>
      <c r="C140" s="39">
        <v>0.12</v>
      </c>
      <c r="D140" s="8" t="s">
        <v>533</v>
      </c>
      <c r="E140" s="7" t="s">
        <v>1347</v>
      </c>
      <c r="F140" s="9"/>
    </row>
    <row r="141" spans="1:6" s="4" customFormat="1" ht="12.75">
      <c r="A141" s="16">
        <f t="shared" si="3"/>
        <v>99</v>
      </c>
      <c r="B141" s="68" t="s">
        <v>1337</v>
      </c>
      <c r="C141" s="39">
        <v>0.12</v>
      </c>
      <c r="D141" s="8" t="s">
        <v>534</v>
      </c>
      <c r="E141" s="7" t="s">
        <v>1347</v>
      </c>
      <c r="F141" s="9"/>
    </row>
    <row r="142" spans="1:6" s="4" customFormat="1" ht="25.5">
      <c r="A142" s="16">
        <f t="shared" si="3"/>
        <v>100</v>
      </c>
      <c r="B142" s="68" t="s">
        <v>1337</v>
      </c>
      <c r="C142" s="39">
        <v>0.04</v>
      </c>
      <c r="D142" s="8" t="s">
        <v>535</v>
      </c>
      <c r="E142" s="7" t="s">
        <v>1347</v>
      </c>
      <c r="F142" s="121"/>
    </row>
    <row r="143" spans="1:6" s="4" customFormat="1" ht="12.75">
      <c r="A143" s="16">
        <f t="shared" si="3"/>
        <v>101</v>
      </c>
      <c r="B143" s="68" t="s">
        <v>1337</v>
      </c>
      <c r="C143" s="39">
        <v>0.09</v>
      </c>
      <c r="D143" s="8" t="s">
        <v>536</v>
      </c>
      <c r="E143" s="7" t="s">
        <v>1347</v>
      </c>
      <c r="F143" s="121"/>
    </row>
    <row r="144" spans="1:6" s="4" customFormat="1" ht="25.5">
      <c r="A144" s="16">
        <f t="shared" si="3"/>
        <v>102</v>
      </c>
      <c r="B144" s="68" t="s">
        <v>1337</v>
      </c>
      <c r="C144" s="39">
        <v>0.14</v>
      </c>
      <c r="D144" s="8" t="s">
        <v>537</v>
      </c>
      <c r="E144" s="7" t="s">
        <v>1347</v>
      </c>
      <c r="F144" s="121"/>
    </row>
    <row r="145" spans="1:6" s="4" customFormat="1" ht="12.75">
      <c r="A145" s="16">
        <f t="shared" si="3"/>
        <v>103</v>
      </c>
      <c r="B145" s="68" t="s">
        <v>1337</v>
      </c>
      <c r="C145" s="39">
        <v>0.08</v>
      </c>
      <c r="D145" s="8" t="s">
        <v>538</v>
      </c>
      <c r="E145" s="7" t="s">
        <v>1347</v>
      </c>
      <c r="F145" s="121"/>
    </row>
    <row r="146" spans="1:6" s="4" customFormat="1" ht="25.5">
      <c r="A146" s="16">
        <f t="shared" si="3"/>
        <v>104</v>
      </c>
      <c r="B146" s="68" t="s">
        <v>1337</v>
      </c>
      <c r="C146" s="39">
        <v>0.06</v>
      </c>
      <c r="D146" s="8" t="s">
        <v>632</v>
      </c>
      <c r="E146" s="7" t="s">
        <v>1347</v>
      </c>
      <c r="F146" s="121"/>
    </row>
    <row r="147" spans="1:6" s="4" customFormat="1" ht="25.5">
      <c r="A147" s="16">
        <f t="shared" si="3"/>
        <v>105</v>
      </c>
      <c r="B147" s="68" t="s">
        <v>1337</v>
      </c>
      <c r="C147" s="39">
        <v>0.08</v>
      </c>
      <c r="D147" s="8" t="s">
        <v>539</v>
      </c>
      <c r="E147" s="7" t="s">
        <v>1347</v>
      </c>
      <c r="F147" s="121"/>
    </row>
    <row r="148" spans="1:6" s="4" customFormat="1" ht="12.75">
      <c r="A148" s="16">
        <f t="shared" si="3"/>
        <v>106</v>
      </c>
      <c r="B148" s="68" t="s">
        <v>1337</v>
      </c>
      <c r="C148" s="39">
        <v>0.08</v>
      </c>
      <c r="D148" s="8" t="s">
        <v>540</v>
      </c>
      <c r="E148" s="7" t="s">
        <v>383</v>
      </c>
      <c r="F148" s="121"/>
    </row>
    <row r="149" spans="1:6" ht="12.75">
      <c r="A149" s="16">
        <f t="shared" si="3"/>
        <v>107</v>
      </c>
      <c r="B149" s="68" t="s">
        <v>1337</v>
      </c>
      <c r="C149" s="116">
        <v>0.2374</v>
      </c>
      <c r="D149" s="8" t="s">
        <v>541</v>
      </c>
      <c r="E149" s="7" t="s">
        <v>1554</v>
      </c>
      <c r="F149" s="121"/>
    </row>
    <row r="150" spans="1:6" s="31" customFormat="1" ht="12.75">
      <c r="A150" s="44"/>
      <c r="B150" s="70" t="s">
        <v>1337</v>
      </c>
      <c r="C150" s="115">
        <f>SUM(C132:C149)</f>
        <v>2.2983000000000007</v>
      </c>
      <c r="D150" s="64"/>
      <c r="E150" s="25"/>
      <c r="F150" s="144"/>
    </row>
    <row r="151" spans="1:6" s="4" customFormat="1" ht="12.75">
      <c r="A151" s="16">
        <f>A149+1</f>
        <v>108</v>
      </c>
      <c r="B151" s="68" t="s">
        <v>1091</v>
      </c>
      <c r="C151" s="39">
        <v>0.02</v>
      </c>
      <c r="D151" s="8" t="s">
        <v>542</v>
      </c>
      <c r="E151" s="7" t="s">
        <v>383</v>
      </c>
      <c r="F151" s="121"/>
    </row>
    <row r="152" spans="1:6" s="36" customFormat="1" ht="12.75">
      <c r="A152" s="44"/>
      <c r="B152" s="70" t="s">
        <v>1091</v>
      </c>
      <c r="C152" s="59">
        <v>0.02</v>
      </c>
      <c r="D152" s="52"/>
      <c r="E152" s="25"/>
      <c r="F152" s="83"/>
    </row>
    <row r="153" spans="1:6" s="4" customFormat="1" ht="12.75">
      <c r="A153" s="16">
        <f>A151+1</f>
        <v>109</v>
      </c>
      <c r="B153" s="68" t="s">
        <v>1090</v>
      </c>
      <c r="C153" s="39">
        <v>0.07</v>
      </c>
      <c r="D153" s="8" t="s">
        <v>543</v>
      </c>
      <c r="E153" s="7" t="s">
        <v>1347</v>
      </c>
      <c r="F153" s="121"/>
    </row>
    <row r="154" spans="1:6" s="36" customFormat="1" ht="12.75">
      <c r="A154" s="44"/>
      <c r="B154" s="70" t="s">
        <v>1090</v>
      </c>
      <c r="C154" s="59">
        <v>0.07</v>
      </c>
      <c r="D154" s="64"/>
      <c r="E154" s="25"/>
      <c r="F154" s="83"/>
    </row>
    <row r="155" spans="1:6" ht="12.75">
      <c r="A155" s="16">
        <f>A153+1</f>
        <v>110</v>
      </c>
      <c r="B155" s="68" t="s">
        <v>1336</v>
      </c>
      <c r="C155" s="39">
        <v>0.05</v>
      </c>
      <c r="D155" s="8" t="s">
        <v>544</v>
      </c>
      <c r="E155" s="7" t="s">
        <v>1334</v>
      </c>
      <c r="F155" s="121"/>
    </row>
    <row r="156" spans="1:6" s="31" customFormat="1" ht="11.25" customHeight="1">
      <c r="A156" s="44"/>
      <c r="B156" s="70" t="s">
        <v>1336</v>
      </c>
      <c r="C156" s="59">
        <v>0.05</v>
      </c>
      <c r="D156" s="64"/>
      <c r="E156" s="25"/>
      <c r="F156" s="144"/>
    </row>
    <row r="157" spans="1:6" ht="25.5">
      <c r="A157" s="16">
        <f>A155+1</f>
        <v>111</v>
      </c>
      <c r="B157" s="69" t="s">
        <v>1339</v>
      </c>
      <c r="C157" s="62">
        <v>0.13</v>
      </c>
      <c r="D157" s="8" t="s">
        <v>1340</v>
      </c>
      <c r="E157" s="7" t="s">
        <v>1334</v>
      </c>
      <c r="F157" s="121"/>
    </row>
    <row r="158" spans="1:6" ht="25.5">
      <c r="A158" s="16">
        <f>A157+1</f>
        <v>112</v>
      </c>
      <c r="B158" s="69" t="s">
        <v>1339</v>
      </c>
      <c r="C158" s="62">
        <v>0.5</v>
      </c>
      <c r="D158" s="8" t="s">
        <v>1342</v>
      </c>
      <c r="E158" s="7" t="s">
        <v>1334</v>
      </c>
      <c r="F158" s="121"/>
    </row>
    <row r="159" spans="1:6" s="4" customFormat="1" ht="12.75">
      <c r="A159" s="16">
        <f>A158+1</f>
        <v>113</v>
      </c>
      <c r="B159" s="68" t="s">
        <v>1339</v>
      </c>
      <c r="C159" s="116">
        <v>0.0008</v>
      </c>
      <c r="D159" s="8" t="s">
        <v>633</v>
      </c>
      <c r="E159" s="7" t="s">
        <v>1347</v>
      </c>
      <c r="F159" s="121"/>
    </row>
    <row r="160" spans="1:6" s="4" customFormat="1" ht="12.75">
      <c r="A160" s="16">
        <f>A159+1</f>
        <v>114</v>
      </c>
      <c r="B160" s="68" t="s">
        <v>1339</v>
      </c>
      <c r="C160" s="39">
        <v>0.75</v>
      </c>
      <c r="D160" s="8" t="s">
        <v>634</v>
      </c>
      <c r="E160" s="7" t="s">
        <v>1347</v>
      </c>
      <c r="F160" s="121"/>
    </row>
    <row r="161" spans="1:6" s="4" customFormat="1" ht="12.75">
      <c r="A161" s="16">
        <f>A160+1</f>
        <v>115</v>
      </c>
      <c r="B161" s="68" t="s">
        <v>1339</v>
      </c>
      <c r="C161" s="39">
        <v>0.51</v>
      </c>
      <c r="D161" s="8" t="s">
        <v>635</v>
      </c>
      <c r="E161" s="7" t="s">
        <v>1347</v>
      </c>
      <c r="F161" s="121"/>
    </row>
    <row r="162" spans="1:6" s="36" customFormat="1" ht="12.75">
      <c r="A162" s="44"/>
      <c r="B162" s="70" t="s">
        <v>1339</v>
      </c>
      <c r="C162" s="112">
        <f>SUM(C157:C161)</f>
        <v>1.8908</v>
      </c>
      <c r="D162" s="64"/>
      <c r="E162" s="25"/>
      <c r="F162" s="83"/>
    </row>
    <row r="163" spans="1:6" s="4" customFormat="1" ht="12.75">
      <c r="A163" s="16">
        <f>A161+1</f>
        <v>116</v>
      </c>
      <c r="B163" s="68" t="s">
        <v>658</v>
      </c>
      <c r="C163" s="39">
        <v>0.2</v>
      </c>
      <c r="D163" s="8" t="s">
        <v>545</v>
      </c>
      <c r="E163" s="7" t="s">
        <v>1347</v>
      </c>
      <c r="F163" s="121"/>
    </row>
    <row r="164" spans="1:6" s="36" customFormat="1" ht="12.75">
      <c r="A164" s="44"/>
      <c r="B164" s="70" t="s">
        <v>658</v>
      </c>
      <c r="C164" s="59">
        <v>0.2</v>
      </c>
      <c r="D164" s="64"/>
      <c r="E164" s="25"/>
      <c r="F164" s="83"/>
    </row>
    <row r="165" spans="1:6" ht="12.75">
      <c r="A165" s="16">
        <f>A163+1</f>
        <v>117</v>
      </c>
      <c r="B165" s="69" t="s">
        <v>1341</v>
      </c>
      <c r="C165" s="62">
        <v>0.16</v>
      </c>
      <c r="D165" s="8" t="s">
        <v>546</v>
      </c>
      <c r="E165" s="7" t="s">
        <v>1334</v>
      </c>
      <c r="F165" s="153"/>
    </row>
    <row r="166" spans="1:6" ht="12.75">
      <c r="A166" s="16">
        <f aca="true" t="shared" si="4" ref="A166:A172">A165+1</f>
        <v>118</v>
      </c>
      <c r="B166" s="69" t="s">
        <v>1341</v>
      </c>
      <c r="C166" s="62">
        <v>0.09</v>
      </c>
      <c r="D166" s="8" t="s">
        <v>547</v>
      </c>
      <c r="E166" s="7" t="s">
        <v>1334</v>
      </c>
      <c r="F166" s="121"/>
    </row>
    <row r="167" spans="1:6" s="4" customFormat="1" ht="12.75">
      <c r="A167" s="16">
        <f t="shared" si="4"/>
        <v>119</v>
      </c>
      <c r="B167" s="68" t="s">
        <v>1341</v>
      </c>
      <c r="C167" s="39">
        <v>0.33</v>
      </c>
      <c r="D167" s="8" t="s">
        <v>548</v>
      </c>
      <c r="E167" s="7" t="s">
        <v>1347</v>
      </c>
      <c r="F167" s="121"/>
    </row>
    <row r="168" spans="1:6" s="4" customFormat="1" ht="12.75">
      <c r="A168" s="16">
        <f t="shared" si="4"/>
        <v>120</v>
      </c>
      <c r="B168" s="68" t="s">
        <v>1341</v>
      </c>
      <c r="C168" s="39">
        <v>0.23</v>
      </c>
      <c r="D168" s="8" t="s">
        <v>549</v>
      </c>
      <c r="E168" s="7" t="s">
        <v>1347</v>
      </c>
      <c r="F168" s="121"/>
    </row>
    <row r="169" spans="1:6" s="4" customFormat="1" ht="12.75">
      <c r="A169" s="16">
        <f t="shared" si="4"/>
        <v>121</v>
      </c>
      <c r="B169" s="68" t="s">
        <v>1341</v>
      </c>
      <c r="C169" s="39">
        <v>0.58</v>
      </c>
      <c r="D169" s="8" t="s">
        <v>550</v>
      </c>
      <c r="E169" s="7" t="s">
        <v>1347</v>
      </c>
      <c r="F169" s="121"/>
    </row>
    <row r="170" spans="1:6" s="4" customFormat="1" ht="12.75">
      <c r="A170" s="16">
        <f t="shared" si="4"/>
        <v>122</v>
      </c>
      <c r="B170" s="68" t="s">
        <v>1341</v>
      </c>
      <c r="C170" s="39">
        <v>0.3</v>
      </c>
      <c r="D170" s="8" t="s">
        <v>551</v>
      </c>
      <c r="E170" s="7" t="s">
        <v>1347</v>
      </c>
      <c r="F170" s="121"/>
    </row>
    <row r="171" spans="1:6" s="4" customFormat="1" ht="12.75">
      <c r="A171" s="16">
        <f t="shared" si="4"/>
        <v>123</v>
      </c>
      <c r="B171" s="68" t="s">
        <v>1341</v>
      </c>
      <c r="C171" s="39">
        <v>0.39</v>
      </c>
      <c r="D171" s="8" t="s">
        <v>552</v>
      </c>
      <c r="E171" s="7" t="s">
        <v>1347</v>
      </c>
      <c r="F171" s="121"/>
    </row>
    <row r="172" spans="1:6" s="4" customFormat="1" ht="25.5">
      <c r="A172" s="16">
        <f t="shared" si="4"/>
        <v>124</v>
      </c>
      <c r="B172" s="68" t="s">
        <v>1341</v>
      </c>
      <c r="C172" s="39">
        <v>0.12</v>
      </c>
      <c r="D172" s="8" t="s">
        <v>553</v>
      </c>
      <c r="E172" s="7" t="s">
        <v>1347</v>
      </c>
      <c r="F172" s="121"/>
    </row>
    <row r="173" spans="1:6" s="36" customFormat="1" ht="12.75">
      <c r="A173" s="44"/>
      <c r="B173" s="70" t="s">
        <v>1341</v>
      </c>
      <c r="C173" s="59">
        <f>SUM(C165:C172)</f>
        <v>2.2</v>
      </c>
      <c r="D173" s="64"/>
      <c r="E173" s="25"/>
      <c r="F173" s="83"/>
    </row>
    <row r="174" spans="1:6" s="4" customFormat="1" ht="12.75">
      <c r="A174" s="16">
        <f>A172+1</f>
        <v>125</v>
      </c>
      <c r="B174" s="68" t="s">
        <v>657</v>
      </c>
      <c r="C174" s="39">
        <v>0.05</v>
      </c>
      <c r="D174" s="8" t="s">
        <v>554</v>
      </c>
      <c r="E174" s="7" t="s">
        <v>1347</v>
      </c>
      <c r="F174" s="121"/>
    </row>
    <row r="175" spans="1:6" s="4" customFormat="1" ht="12.75">
      <c r="A175" s="16">
        <f>A174+1</f>
        <v>126</v>
      </c>
      <c r="B175" s="68" t="s">
        <v>657</v>
      </c>
      <c r="C175" s="39">
        <v>0.03</v>
      </c>
      <c r="D175" s="8" t="s">
        <v>555</v>
      </c>
      <c r="E175" s="7" t="s">
        <v>1347</v>
      </c>
      <c r="F175" s="121"/>
    </row>
    <row r="176" spans="1:6" s="36" customFormat="1" ht="12.75">
      <c r="A176" s="44"/>
      <c r="B176" s="70" t="s">
        <v>657</v>
      </c>
      <c r="C176" s="59">
        <f>SUM(C174:C175)</f>
        <v>0.08</v>
      </c>
      <c r="D176" s="64"/>
      <c r="E176" s="25"/>
      <c r="F176" s="83"/>
    </row>
    <row r="177" spans="1:6" s="4" customFormat="1" ht="12.75">
      <c r="A177" s="16">
        <f>A175+1</f>
        <v>127</v>
      </c>
      <c r="B177" s="68" t="s">
        <v>1089</v>
      </c>
      <c r="C177" s="39">
        <v>0.22</v>
      </c>
      <c r="D177" s="8" t="s">
        <v>556</v>
      </c>
      <c r="E177" s="7" t="s">
        <v>1347</v>
      </c>
      <c r="F177" s="121"/>
    </row>
    <row r="178" spans="1:6" s="36" customFormat="1" ht="12.75">
      <c r="A178" s="44"/>
      <c r="B178" s="70" t="s">
        <v>1089</v>
      </c>
      <c r="C178" s="59">
        <v>0.22</v>
      </c>
      <c r="D178" s="64"/>
      <c r="E178" s="25"/>
      <c r="F178" s="83"/>
    </row>
    <row r="179" spans="1:6" s="4" customFormat="1" ht="12.75">
      <c r="A179" s="16">
        <f>A177+1</f>
        <v>128</v>
      </c>
      <c r="B179" s="68" t="s">
        <v>1766</v>
      </c>
      <c r="C179" s="39">
        <v>0.11</v>
      </c>
      <c r="D179" s="8" t="s">
        <v>557</v>
      </c>
      <c r="E179" s="7" t="s">
        <v>1347</v>
      </c>
      <c r="F179" s="121"/>
    </row>
    <row r="180" spans="1:6" s="36" customFormat="1" ht="12.75">
      <c r="A180" s="44"/>
      <c r="B180" s="70" t="s">
        <v>1766</v>
      </c>
      <c r="C180" s="59">
        <v>0.11</v>
      </c>
      <c r="D180" s="64"/>
      <c r="E180" s="25"/>
      <c r="F180" s="83"/>
    </row>
    <row r="181" spans="1:6" ht="12.75">
      <c r="A181" s="16">
        <f>A179+1</f>
        <v>129</v>
      </c>
      <c r="B181" s="69" t="s">
        <v>1338</v>
      </c>
      <c r="C181" s="62">
        <v>0.35</v>
      </c>
      <c r="D181" s="8" t="s">
        <v>558</v>
      </c>
      <c r="E181" s="7" t="s">
        <v>1334</v>
      </c>
      <c r="F181" s="121"/>
    </row>
    <row r="182" spans="1:6" s="31" customFormat="1" ht="12.75">
      <c r="A182" s="44"/>
      <c r="B182" s="73" t="s">
        <v>1338</v>
      </c>
      <c r="C182" s="33">
        <v>0.35</v>
      </c>
      <c r="D182" s="64" t="s">
        <v>1768</v>
      </c>
      <c r="E182" s="25"/>
      <c r="F182" s="144"/>
    </row>
    <row r="183" spans="1:6" ht="12.75">
      <c r="A183" s="16">
        <f>A181+1</f>
        <v>130</v>
      </c>
      <c r="B183" s="69" t="s">
        <v>1344</v>
      </c>
      <c r="C183" s="62">
        <v>0.02</v>
      </c>
      <c r="D183" s="8" t="s">
        <v>559</v>
      </c>
      <c r="E183" s="7" t="s">
        <v>1334</v>
      </c>
      <c r="F183" s="121"/>
    </row>
    <row r="184" spans="1:6" s="4" customFormat="1" ht="12.75">
      <c r="A184" s="16">
        <f>A183+1</f>
        <v>131</v>
      </c>
      <c r="B184" s="68" t="s">
        <v>1344</v>
      </c>
      <c r="C184" s="39">
        <v>0.03</v>
      </c>
      <c r="D184" s="8" t="s">
        <v>560</v>
      </c>
      <c r="E184" s="7" t="s">
        <v>1347</v>
      </c>
      <c r="F184" s="121"/>
    </row>
    <row r="185" spans="1:6" s="36" customFormat="1" ht="12.75">
      <c r="A185" s="44"/>
      <c r="B185" s="70" t="s">
        <v>1344</v>
      </c>
      <c r="C185" s="59">
        <f>SUM(C183:C184)</f>
        <v>0.05</v>
      </c>
      <c r="D185" s="64"/>
      <c r="E185" s="25"/>
      <c r="F185" s="83"/>
    </row>
    <row r="186" spans="1:6" ht="25.5">
      <c r="A186" s="16">
        <f>A184+1</f>
        <v>132</v>
      </c>
      <c r="B186" s="68" t="s">
        <v>1361</v>
      </c>
      <c r="C186" s="116">
        <v>0.0575</v>
      </c>
      <c r="D186" s="8" t="s">
        <v>561</v>
      </c>
      <c r="E186" s="7" t="s">
        <v>1554</v>
      </c>
      <c r="F186" s="121"/>
    </row>
    <row r="187" spans="1:6" s="31" customFormat="1" ht="12.75">
      <c r="A187" s="44"/>
      <c r="B187" s="70" t="s">
        <v>1095</v>
      </c>
      <c r="C187" s="112">
        <v>0.0575</v>
      </c>
      <c r="D187" s="64"/>
      <c r="E187" s="25"/>
      <c r="F187" s="144"/>
    </row>
    <row r="188" spans="1:6" ht="12.75">
      <c r="A188" s="16">
        <f>A186+1</f>
        <v>133</v>
      </c>
      <c r="B188" s="68" t="s">
        <v>1092</v>
      </c>
      <c r="C188" s="116">
        <v>0.1482</v>
      </c>
      <c r="D188" s="8" t="s">
        <v>562</v>
      </c>
      <c r="E188" s="7" t="s">
        <v>1334</v>
      </c>
      <c r="F188" s="121" t="s">
        <v>769</v>
      </c>
    </row>
    <row r="189" spans="1:6" s="31" customFormat="1" ht="12.75">
      <c r="A189" s="44"/>
      <c r="B189" s="70" t="s">
        <v>1092</v>
      </c>
      <c r="C189" s="112">
        <v>0.1482</v>
      </c>
      <c r="D189" s="64"/>
      <c r="E189" s="25"/>
      <c r="F189" s="144"/>
    </row>
    <row r="190" spans="1:6" ht="12.75">
      <c r="A190" s="16">
        <f>A188+1</f>
        <v>134</v>
      </c>
      <c r="B190" s="68" t="s">
        <v>1093</v>
      </c>
      <c r="C190" s="116">
        <v>0.0474</v>
      </c>
      <c r="D190" s="8" t="s">
        <v>563</v>
      </c>
      <c r="E190" s="7" t="s">
        <v>1334</v>
      </c>
      <c r="F190" s="121"/>
    </row>
    <row r="191" spans="1:6" s="31" customFormat="1" ht="12.75">
      <c r="A191" s="44"/>
      <c r="B191" s="70" t="s">
        <v>1093</v>
      </c>
      <c r="C191" s="112">
        <v>0.0474</v>
      </c>
      <c r="D191" s="64"/>
      <c r="E191" s="25"/>
      <c r="F191" s="144"/>
    </row>
    <row r="192" spans="1:6" s="4" customFormat="1" ht="12.75">
      <c r="A192" s="16">
        <f>A190+1</f>
        <v>135</v>
      </c>
      <c r="B192" s="68" t="s">
        <v>1550</v>
      </c>
      <c r="C192" s="39">
        <v>0.09</v>
      </c>
      <c r="D192" s="8" t="s">
        <v>564</v>
      </c>
      <c r="E192" s="7" t="s">
        <v>1096</v>
      </c>
      <c r="F192" s="307" t="s">
        <v>770</v>
      </c>
    </row>
    <row r="193" spans="1:6" s="4" customFormat="1" ht="12.75">
      <c r="A193" s="16">
        <f aca="true" t="shared" si="5" ref="A193:A199">A192+1</f>
        <v>136</v>
      </c>
      <c r="B193" s="68" t="s">
        <v>1550</v>
      </c>
      <c r="C193" s="39">
        <v>0.17</v>
      </c>
      <c r="D193" s="8" t="s">
        <v>565</v>
      </c>
      <c r="E193" s="7" t="s">
        <v>1096</v>
      </c>
      <c r="F193" s="309"/>
    </row>
    <row r="194" spans="1:6" s="4" customFormat="1" ht="12.75">
      <c r="A194" s="16">
        <f t="shared" si="5"/>
        <v>137</v>
      </c>
      <c r="B194" s="68" t="s">
        <v>1550</v>
      </c>
      <c r="C194" s="39">
        <v>0.07</v>
      </c>
      <c r="D194" s="8" t="s">
        <v>566</v>
      </c>
      <c r="E194" s="7" t="s">
        <v>1096</v>
      </c>
      <c r="F194" s="308"/>
    </row>
    <row r="195" spans="1:6" s="4" customFormat="1" ht="12.75">
      <c r="A195" s="16">
        <f t="shared" si="5"/>
        <v>138</v>
      </c>
      <c r="B195" s="68" t="s">
        <v>1550</v>
      </c>
      <c r="C195" s="39">
        <v>0.13</v>
      </c>
      <c r="D195" s="8" t="s">
        <v>567</v>
      </c>
      <c r="E195" s="7" t="s">
        <v>1096</v>
      </c>
      <c r="F195" s="121"/>
    </row>
    <row r="196" spans="1:6" s="4" customFormat="1" ht="12.75">
      <c r="A196" s="16">
        <f t="shared" si="5"/>
        <v>139</v>
      </c>
      <c r="B196" s="68" t="s">
        <v>1550</v>
      </c>
      <c r="C196" s="39">
        <v>0.22</v>
      </c>
      <c r="D196" s="8" t="s">
        <v>568</v>
      </c>
      <c r="E196" s="7" t="s">
        <v>1096</v>
      </c>
      <c r="F196" s="121"/>
    </row>
    <row r="197" spans="1:6" s="4" customFormat="1" ht="12.75">
      <c r="A197" s="16">
        <f t="shared" si="5"/>
        <v>140</v>
      </c>
      <c r="B197" s="68" t="s">
        <v>1550</v>
      </c>
      <c r="C197" s="39">
        <v>0.45</v>
      </c>
      <c r="D197" s="8" t="s">
        <v>569</v>
      </c>
      <c r="E197" s="7" t="s">
        <v>1096</v>
      </c>
      <c r="F197" s="121"/>
    </row>
    <row r="198" spans="1:6" s="4" customFormat="1" ht="12.75">
      <c r="A198" s="16">
        <f t="shared" si="5"/>
        <v>141</v>
      </c>
      <c r="B198" s="68" t="s">
        <v>1550</v>
      </c>
      <c r="C198" s="39">
        <v>0.13</v>
      </c>
      <c r="D198" s="8" t="s">
        <v>570</v>
      </c>
      <c r="E198" s="7" t="s">
        <v>1096</v>
      </c>
      <c r="F198" s="121"/>
    </row>
    <row r="199" spans="1:6" s="4" customFormat="1" ht="12.75">
      <c r="A199" s="16">
        <f t="shared" si="5"/>
        <v>142</v>
      </c>
      <c r="B199" s="68" t="s">
        <v>1550</v>
      </c>
      <c r="C199" s="39">
        <v>0.16</v>
      </c>
      <c r="D199" s="8" t="s">
        <v>571</v>
      </c>
      <c r="E199" s="7" t="s">
        <v>1096</v>
      </c>
      <c r="F199" s="121"/>
    </row>
    <row r="200" spans="1:6" s="36" customFormat="1" ht="12.75">
      <c r="A200" s="44"/>
      <c r="B200" s="70" t="s">
        <v>1550</v>
      </c>
      <c r="C200" s="59">
        <f>SUM(C192:C199)</f>
        <v>1.4200000000000002</v>
      </c>
      <c r="D200" s="64"/>
      <c r="E200" s="25"/>
      <c r="F200" s="83"/>
    </row>
    <row r="201" spans="1:6" s="4" customFormat="1" ht="12.75">
      <c r="A201" s="16">
        <f>A199+1</f>
        <v>143</v>
      </c>
      <c r="B201" s="68" t="s">
        <v>1551</v>
      </c>
      <c r="C201" s="39">
        <v>0.46</v>
      </c>
      <c r="D201" s="8" t="s">
        <v>572</v>
      </c>
      <c r="E201" s="7" t="s">
        <v>1096</v>
      </c>
      <c r="F201" s="121"/>
    </row>
    <row r="202" spans="1:6" s="36" customFormat="1" ht="12.75">
      <c r="A202" s="44"/>
      <c r="B202" s="70" t="s">
        <v>1551</v>
      </c>
      <c r="C202" s="59">
        <v>0.46</v>
      </c>
      <c r="D202" s="64"/>
      <c r="E202" s="25"/>
      <c r="F202" s="83"/>
    </row>
    <row r="203" spans="1:6" ht="12.75">
      <c r="A203" s="16">
        <f>A201+1</f>
        <v>144</v>
      </c>
      <c r="B203" s="69" t="s">
        <v>1352</v>
      </c>
      <c r="C203" s="62">
        <v>0.37</v>
      </c>
      <c r="D203" s="8" t="s">
        <v>573</v>
      </c>
      <c r="E203" s="7" t="s">
        <v>1334</v>
      </c>
      <c r="F203" s="121"/>
    </row>
    <row r="204" spans="1:6" ht="12.75">
      <c r="A204" s="16">
        <f>A203+1</f>
        <v>145</v>
      </c>
      <c r="B204" s="69" t="s">
        <v>1352</v>
      </c>
      <c r="C204" s="62">
        <v>0.25</v>
      </c>
      <c r="D204" s="8" t="s">
        <v>602</v>
      </c>
      <c r="E204" s="7" t="s">
        <v>1334</v>
      </c>
      <c r="F204" s="121"/>
    </row>
    <row r="205" spans="1:6" s="31" customFormat="1" ht="12.75">
      <c r="A205" s="44"/>
      <c r="B205" s="73" t="s">
        <v>1352</v>
      </c>
      <c r="C205" s="33">
        <f>SUM(C203:C204)</f>
        <v>0.62</v>
      </c>
      <c r="D205" s="64"/>
      <c r="E205" s="25"/>
      <c r="F205" s="144"/>
    </row>
    <row r="206" spans="1:6" ht="12.75">
      <c r="A206" s="16">
        <f>A204+1</f>
        <v>146</v>
      </c>
      <c r="B206" s="69" t="s">
        <v>1350</v>
      </c>
      <c r="C206" s="62">
        <v>0.39</v>
      </c>
      <c r="D206" s="8" t="s">
        <v>603</v>
      </c>
      <c r="E206" s="7" t="s">
        <v>1334</v>
      </c>
      <c r="F206" s="311" t="s">
        <v>771</v>
      </c>
    </row>
    <row r="207" spans="1:6" ht="12.75">
      <c r="A207" s="16">
        <f aca="true" t="shared" si="6" ref="A207:A222">A206+1</f>
        <v>147</v>
      </c>
      <c r="B207" s="69" t="s">
        <v>1350</v>
      </c>
      <c r="C207" s="62">
        <v>0.29</v>
      </c>
      <c r="D207" s="8" t="s">
        <v>604</v>
      </c>
      <c r="E207" s="7" t="s">
        <v>1334</v>
      </c>
      <c r="F207" s="312"/>
    </row>
    <row r="208" spans="1:6" ht="12.75">
      <c r="A208" s="16">
        <f t="shared" si="6"/>
        <v>148</v>
      </c>
      <c r="B208" s="69" t="s">
        <v>1350</v>
      </c>
      <c r="C208" s="62">
        <v>0.38</v>
      </c>
      <c r="D208" s="8" t="s">
        <v>605</v>
      </c>
      <c r="E208" s="7" t="s">
        <v>1334</v>
      </c>
      <c r="F208" s="312"/>
    </row>
    <row r="209" spans="1:6" ht="12.75">
      <c r="A209" s="16">
        <f t="shared" si="6"/>
        <v>149</v>
      </c>
      <c r="B209" s="69" t="s">
        <v>1350</v>
      </c>
      <c r="C209" s="62">
        <v>0.3</v>
      </c>
      <c r="D209" s="8" t="s">
        <v>606</v>
      </c>
      <c r="E209" s="7" t="s">
        <v>1334</v>
      </c>
      <c r="F209" s="312"/>
    </row>
    <row r="210" spans="1:6" ht="12.75">
      <c r="A210" s="16">
        <f t="shared" si="6"/>
        <v>150</v>
      </c>
      <c r="B210" s="69" t="s">
        <v>1350</v>
      </c>
      <c r="C210" s="62">
        <v>0.08</v>
      </c>
      <c r="D210" s="8" t="s">
        <v>607</v>
      </c>
      <c r="E210" s="7" t="s">
        <v>1334</v>
      </c>
      <c r="F210" s="312"/>
    </row>
    <row r="211" spans="1:6" ht="12.75">
      <c r="A211" s="16">
        <f t="shared" si="6"/>
        <v>151</v>
      </c>
      <c r="B211" s="69" t="s">
        <v>1350</v>
      </c>
      <c r="C211" s="62">
        <v>0.28</v>
      </c>
      <c r="D211" s="8" t="s">
        <v>608</v>
      </c>
      <c r="E211" s="7" t="s">
        <v>1334</v>
      </c>
      <c r="F211" s="312"/>
    </row>
    <row r="212" spans="1:6" ht="12.75">
      <c r="A212" s="16">
        <f t="shared" si="6"/>
        <v>152</v>
      </c>
      <c r="B212" s="69" t="s">
        <v>1350</v>
      </c>
      <c r="C212" s="62">
        <v>0.26</v>
      </c>
      <c r="D212" s="8" t="s">
        <v>609</v>
      </c>
      <c r="E212" s="7" t="s">
        <v>1334</v>
      </c>
      <c r="F212" s="312"/>
    </row>
    <row r="213" spans="1:6" ht="12.75">
      <c r="A213" s="16">
        <f t="shared" si="6"/>
        <v>153</v>
      </c>
      <c r="B213" s="69" t="s">
        <v>1350</v>
      </c>
      <c r="C213" s="62">
        <v>0.19</v>
      </c>
      <c r="D213" s="8" t="s">
        <v>610</v>
      </c>
      <c r="E213" s="7" t="s">
        <v>1334</v>
      </c>
      <c r="F213" s="313"/>
    </row>
    <row r="214" spans="1:6" ht="12.75">
      <c r="A214" s="16">
        <f t="shared" si="6"/>
        <v>154</v>
      </c>
      <c r="B214" s="69" t="s">
        <v>1350</v>
      </c>
      <c r="C214" s="62">
        <v>0.07</v>
      </c>
      <c r="D214" s="8" t="s">
        <v>611</v>
      </c>
      <c r="E214" s="7" t="s">
        <v>1334</v>
      </c>
      <c r="F214" s="9"/>
    </row>
    <row r="215" spans="1:6" ht="12.75">
      <c r="A215" s="16">
        <f t="shared" si="6"/>
        <v>155</v>
      </c>
      <c r="B215" s="69" t="s">
        <v>1350</v>
      </c>
      <c r="C215" s="62">
        <v>0.03</v>
      </c>
      <c r="D215" s="8" t="s">
        <v>612</v>
      </c>
      <c r="E215" s="7" t="s">
        <v>1334</v>
      </c>
      <c r="F215" s="9"/>
    </row>
    <row r="216" spans="1:6" ht="12.75">
      <c r="A216" s="16">
        <f t="shared" si="6"/>
        <v>156</v>
      </c>
      <c r="B216" s="69" t="s">
        <v>1350</v>
      </c>
      <c r="C216" s="62">
        <v>0.05</v>
      </c>
      <c r="D216" s="8" t="s">
        <v>613</v>
      </c>
      <c r="E216" s="7" t="s">
        <v>1334</v>
      </c>
      <c r="F216" s="9"/>
    </row>
    <row r="217" spans="1:6" ht="12.75">
      <c r="A217" s="16">
        <f t="shared" si="6"/>
        <v>157</v>
      </c>
      <c r="B217" s="69" t="s">
        <v>1350</v>
      </c>
      <c r="C217" s="62">
        <v>0.09</v>
      </c>
      <c r="D217" s="8" t="s">
        <v>614</v>
      </c>
      <c r="E217" s="7" t="s">
        <v>1334</v>
      </c>
      <c r="F217" s="9"/>
    </row>
    <row r="218" spans="1:6" ht="12.75">
      <c r="A218" s="16">
        <f t="shared" si="6"/>
        <v>158</v>
      </c>
      <c r="B218" s="69" t="s">
        <v>1350</v>
      </c>
      <c r="C218" s="62">
        <v>0.02</v>
      </c>
      <c r="D218" s="8" t="s">
        <v>615</v>
      </c>
      <c r="E218" s="7" t="s">
        <v>1334</v>
      </c>
      <c r="F218" s="9"/>
    </row>
    <row r="219" spans="1:6" ht="12.75">
      <c r="A219" s="16">
        <f t="shared" si="6"/>
        <v>159</v>
      </c>
      <c r="B219" s="69" t="s">
        <v>1350</v>
      </c>
      <c r="C219" s="62">
        <v>0.51</v>
      </c>
      <c r="D219" s="8" t="s">
        <v>616</v>
      </c>
      <c r="E219" s="7" t="s">
        <v>1334</v>
      </c>
      <c r="F219" s="9"/>
    </row>
    <row r="220" spans="1:6" ht="12.75">
      <c r="A220" s="16">
        <f t="shared" si="6"/>
        <v>160</v>
      </c>
      <c r="B220" s="69" t="s">
        <v>1350</v>
      </c>
      <c r="C220" s="62">
        <v>0.32</v>
      </c>
      <c r="D220" s="8" t="s">
        <v>617</v>
      </c>
      <c r="E220" s="7" t="s">
        <v>1334</v>
      </c>
      <c r="F220" s="9"/>
    </row>
    <row r="221" spans="1:6" ht="12.75">
      <c r="A221" s="16">
        <f t="shared" si="6"/>
        <v>161</v>
      </c>
      <c r="B221" s="69" t="s">
        <v>1350</v>
      </c>
      <c r="C221" s="62">
        <v>0.01</v>
      </c>
      <c r="D221" s="8" t="s">
        <v>618</v>
      </c>
      <c r="E221" s="7" t="s">
        <v>1334</v>
      </c>
      <c r="F221" s="154"/>
    </row>
    <row r="222" spans="1:6" ht="12.75">
      <c r="A222" s="16">
        <f t="shared" si="6"/>
        <v>162</v>
      </c>
      <c r="B222" s="69" t="s">
        <v>1350</v>
      </c>
      <c r="C222" s="62">
        <v>0.01</v>
      </c>
      <c r="D222" s="8" t="s">
        <v>619</v>
      </c>
      <c r="E222" s="7" t="s">
        <v>1334</v>
      </c>
      <c r="F222" s="154"/>
    </row>
    <row r="223" spans="1:6" s="31" customFormat="1" ht="12.75">
      <c r="A223" s="44"/>
      <c r="B223" s="73" t="s">
        <v>1350</v>
      </c>
      <c r="C223" s="33">
        <f>SUM(C206:C222)</f>
        <v>3.279999999999999</v>
      </c>
      <c r="D223" s="52"/>
      <c r="E223" s="25"/>
      <c r="F223" s="144"/>
    </row>
    <row r="224" spans="1:6" ht="12.75">
      <c r="A224" s="16">
        <f>A222+1</f>
        <v>163</v>
      </c>
      <c r="B224" s="69" t="s">
        <v>1357</v>
      </c>
      <c r="C224" s="62">
        <v>0.9</v>
      </c>
      <c r="D224" s="8" t="s">
        <v>620</v>
      </c>
      <c r="E224" s="7" t="s">
        <v>1334</v>
      </c>
      <c r="F224" s="9"/>
    </row>
    <row r="225" spans="1:6" ht="12.75">
      <c r="A225" s="16">
        <f>A224+1</f>
        <v>164</v>
      </c>
      <c r="B225" s="69" t="s">
        <v>1357</v>
      </c>
      <c r="C225" s="62">
        <v>0.03</v>
      </c>
      <c r="D225" s="8" t="s">
        <v>621</v>
      </c>
      <c r="E225" s="7" t="s">
        <v>1334</v>
      </c>
      <c r="F225" s="9"/>
    </row>
    <row r="226" spans="1:6" s="31" customFormat="1" ht="12.75">
      <c r="A226" s="44"/>
      <c r="B226" s="73" t="s">
        <v>1357</v>
      </c>
      <c r="C226" s="33">
        <f>SUM(C224:C225)</f>
        <v>0.93</v>
      </c>
      <c r="D226" s="52"/>
      <c r="E226" s="25"/>
      <c r="F226" s="144"/>
    </row>
    <row r="227" spans="1:6" ht="12.75">
      <c r="A227" s="16">
        <f>A225+1</f>
        <v>165</v>
      </c>
      <c r="B227" s="69" t="s">
        <v>1355</v>
      </c>
      <c r="C227" s="62">
        <v>0.16</v>
      </c>
      <c r="D227" s="8" t="s">
        <v>622</v>
      </c>
      <c r="E227" s="7" t="s">
        <v>1334</v>
      </c>
      <c r="F227" s="121"/>
    </row>
    <row r="228" spans="1:6" ht="12.75">
      <c r="A228" s="16">
        <f>A227+1</f>
        <v>166</v>
      </c>
      <c r="B228" s="69" t="s">
        <v>1355</v>
      </c>
      <c r="C228" s="62">
        <v>0.17</v>
      </c>
      <c r="D228" s="8" t="s">
        <v>623</v>
      </c>
      <c r="E228" s="7" t="s">
        <v>1334</v>
      </c>
      <c r="F228" s="121"/>
    </row>
    <row r="229" spans="1:6" s="31" customFormat="1" ht="12.75">
      <c r="A229" s="44"/>
      <c r="B229" s="73" t="s">
        <v>1355</v>
      </c>
      <c r="C229" s="33">
        <f>SUM(C227:C228)</f>
        <v>0.33</v>
      </c>
      <c r="D229" s="52"/>
      <c r="E229" s="25"/>
      <c r="F229" s="144"/>
    </row>
    <row r="230" spans="1:6" ht="12.75">
      <c r="A230" s="16">
        <f>A228+1</f>
        <v>167</v>
      </c>
      <c r="B230" s="69" t="s">
        <v>1353</v>
      </c>
      <c r="C230" s="62">
        <v>0.24</v>
      </c>
      <c r="D230" s="8" t="s">
        <v>624</v>
      </c>
      <c r="E230" s="7" t="s">
        <v>1334</v>
      </c>
      <c r="F230" s="121"/>
    </row>
    <row r="231" spans="1:6" s="31" customFormat="1" ht="12.75">
      <c r="A231" s="44"/>
      <c r="B231" s="73" t="s">
        <v>1353</v>
      </c>
      <c r="C231" s="33">
        <v>0.24</v>
      </c>
      <c r="D231" s="52"/>
      <c r="E231" s="25"/>
      <c r="F231" s="144"/>
    </row>
    <row r="232" spans="1:6" ht="12.75">
      <c r="A232" s="16">
        <f>A230+1</f>
        <v>168</v>
      </c>
      <c r="B232" s="69" t="s">
        <v>1354</v>
      </c>
      <c r="C232" s="62">
        <v>0.16</v>
      </c>
      <c r="D232" s="8" t="s">
        <v>625</v>
      </c>
      <c r="E232" s="7" t="s">
        <v>1334</v>
      </c>
      <c r="F232" s="121"/>
    </row>
    <row r="233" spans="1:6" ht="12.75">
      <c r="A233" s="16">
        <f>A232+1</f>
        <v>169</v>
      </c>
      <c r="B233" s="69" t="s">
        <v>1354</v>
      </c>
      <c r="C233" s="62">
        <v>0.36</v>
      </c>
      <c r="D233" s="8" t="s">
        <v>626</v>
      </c>
      <c r="E233" s="7" t="s">
        <v>1334</v>
      </c>
      <c r="F233" s="121"/>
    </row>
    <row r="234" spans="1:6" s="31" customFormat="1" ht="12.75">
      <c r="A234" s="44"/>
      <c r="B234" s="73" t="s">
        <v>1354</v>
      </c>
      <c r="C234" s="33">
        <f>SUM(C232:C233)</f>
        <v>0.52</v>
      </c>
      <c r="D234" s="52"/>
      <c r="E234" s="25"/>
      <c r="F234" s="144"/>
    </row>
    <row r="235" spans="1:6" ht="12.75">
      <c r="A235" s="16">
        <f>A233+1</f>
        <v>170</v>
      </c>
      <c r="B235" s="69" t="s">
        <v>1356</v>
      </c>
      <c r="C235" s="62">
        <v>0.39</v>
      </c>
      <c r="D235" s="8" t="s">
        <v>627</v>
      </c>
      <c r="E235" s="7" t="s">
        <v>1334</v>
      </c>
      <c r="F235" s="121"/>
    </row>
    <row r="236" spans="1:6" ht="12.75">
      <c r="A236" s="16">
        <f>A235+1</f>
        <v>171</v>
      </c>
      <c r="B236" s="69" t="s">
        <v>1356</v>
      </c>
      <c r="C236" s="62">
        <v>0.12</v>
      </c>
      <c r="D236" s="8" t="s">
        <v>628</v>
      </c>
      <c r="E236" s="7" t="s">
        <v>1334</v>
      </c>
      <c r="F236" s="121"/>
    </row>
    <row r="237" spans="1:6" s="31" customFormat="1" ht="12.75">
      <c r="A237" s="44"/>
      <c r="B237" s="73" t="s">
        <v>1356</v>
      </c>
      <c r="C237" s="33">
        <f>SUM(C235:C236)</f>
        <v>0.51</v>
      </c>
      <c r="D237" s="52"/>
      <c r="E237" s="25"/>
      <c r="F237" s="144"/>
    </row>
    <row r="238" spans="1:6" ht="12.75">
      <c r="A238" s="16">
        <f>A236+1</f>
        <v>172</v>
      </c>
      <c r="B238" s="69" t="s">
        <v>1349</v>
      </c>
      <c r="C238" s="62">
        <v>0.14</v>
      </c>
      <c r="D238" s="8" t="s">
        <v>629</v>
      </c>
      <c r="E238" s="7" t="s">
        <v>1334</v>
      </c>
      <c r="F238" s="9"/>
    </row>
    <row r="239" spans="1:6" ht="12.75">
      <c r="A239" s="16">
        <f>A238+1</f>
        <v>173</v>
      </c>
      <c r="B239" s="69" t="s">
        <v>1349</v>
      </c>
      <c r="C239" s="62">
        <v>0.15</v>
      </c>
      <c r="D239" s="8" t="s">
        <v>630</v>
      </c>
      <c r="E239" s="7" t="s">
        <v>1334</v>
      </c>
      <c r="F239" s="9" t="s">
        <v>1685</v>
      </c>
    </row>
    <row r="240" spans="1:6" s="31" customFormat="1" ht="12.75">
      <c r="A240" s="44"/>
      <c r="B240" s="73" t="s">
        <v>1349</v>
      </c>
      <c r="C240" s="33">
        <f>SUM(C238:C239)</f>
        <v>0.29000000000000004</v>
      </c>
      <c r="D240" s="52"/>
      <c r="E240" s="25"/>
      <c r="F240" s="144"/>
    </row>
    <row r="241" spans="1:6" ht="12.75">
      <c r="A241" s="16">
        <f>A239+1</f>
        <v>174</v>
      </c>
      <c r="B241" s="69" t="s">
        <v>1351</v>
      </c>
      <c r="C241" s="62">
        <v>0.58</v>
      </c>
      <c r="D241" s="8" t="s">
        <v>631</v>
      </c>
      <c r="E241" s="7" t="s">
        <v>1334</v>
      </c>
      <c r="F241" s="9" t="s">
        <v>1685</v>
      </c>
    </row>
    <row r="242" spans="1:6" s="31" customFormat="1" ht="12.75">
      <c r="A242" s="44"/>
      <c r="B242" s="73" t="s">
        <v>1351</v>
      </c>
      <c r="C242" s="33">
        <v>0.58</v>
      </c>
      <c r="D242" s="52"/>
      <c r="E242" s="25"/>
      <c r="F242" s="144"/>
    </row>
    <row r="243" spans="1:6" ht="89.25">
      <c r="A243" s="16">
        <f>A241+1</f>
        <v>175</v>
      </c>
      <c r="B243" s="69" t="s">
        <v>1748</v>
      </c>
      <c r="C243" s="145">
        <v>0.026</v>
      </c>
      <c r="D243" s="8" t="s">
        <v>839</v>
      </c>
      <c r="E243" s="7" t="s">
        <v>776</v>
      </c>
      <c r="F243" s="146"/>
    </row>
    <row r="244" spans="1:6" s="31" customFormat="1" ht="12.75">
      <c r="A244" s="44"/>
      <c r="B244" s="73" t="s">
        <v>1748</v>
      </c>
      <c r="C244" s="147">
        <v>0.026</v>
      </c>
      <c r="D244" s="52"/>
      <c r="E244" s="25"/>
      <c r="F244" s="144"/>
    </row>
    <row r="245" spans="1:6" s="31" customFormat="1" ht="15.75">
      <c r="A245" s="79"/>
      <c r="B245" s="76"/>
      <c r="C245" s="111"/>
      <c r="D245" s="78"/>
      <c r="E245" s="77"/>
      <c r="F245" s="148"/>
    </row>
    <row r="246" spans="1:6" s="36" customFormat="1" ht="12.75">
      <c r="A246" s="149"/>
      <c r="B246" s="149"/>
      <c r="C246" s="150"/>
      <c r="D246" s="151"/>
      <c r="E246" s="151"/>
      <c r="F246" s="152"/>
    </row>
    <row r="247" spans="1:6" s="36" customFormat="1" ht="58.5" customHeight="1">
      <c r="A247" s="310" t="s">
        <v>772</v>
      </c>
      <c r="B247" s="310"/>
      <c r="C247" s="310"/>
      <c r="D247" s="310"/>
      <c r="E247" s="310"/>
      <c r="F247" s="310"/>
    </row>
    <row r="248" spans="1:6" ht="12.75">
      <c r="A248" s="151"/>
      <c r="B248" s="151"/>
      <c r="C248" s="151"/>
      <c r="D248" s="151"/>
      <c r="E248" s="151"/>
      <c r="F248" s="151"/>
    </row>
    <row r="249" spans="1:6" ht="12.75">
      <c r="A249" s="151"/>
      <c r="B249" s="151"/>
      <c r="C249" s="151"/>
      <c r="D249" s="151"/>
      <c r="E249" s="151"/>
      <c r="F249" s="151"/>
    </row>
    <row r="250" spans="1:6" ht="12.75">
      <c r="A250" s="151"/>
      <c r="B250" s="151"/>
      <c r="C250" s="151"/>
      <c r="D250" s="151"/>
      <c r="E250" s="151"/>
      <c r="F250" s="151"/>
    </row>
    <row r="251" spans="1:6" ht="12.75">
      <c r="A251" s="151"/>
      <c r="B251" s="151"/>
      <c r="C251" s="151"/>
      <c r="D251" s="151"/>
      <c r="E251" s="151"/>
      <c r="F251" s="151"/>
    </row>
    <row r="252" spans="1:6" ht="12.75">
      <c r="A252" s="151"/>
      <c r="B252" s="151"/>
      <c r="C252" s="151"/>
      <c r="D252" s="151"/>
      <c r="E252" s="151"/>
      <c r="F252" s="151"/>
    </row>
    <row r="253" spans="1:6" ht="12.75">
      <c r="A253" s="151"/>
      <c r="B253" s="151"/>
      <c r="C253" s="151"/>
      <c r="D253" s="151"/>
      <c r="E253" s="151"/>
      <c r="F253" s="151"/>
    </row>
  </sheetData>
  <sheetProtection/>
  <mergeCells count="7">
    <mergeCell ref="F18:F20"/>
    <mergeCell ref="F132:F135"/>
    <mergeCell ref="F21:F22"/>
    <mergeCell ref="F56:F58"/>
    <mergeCell ref="F192:F194"/>
    <mergeCell ref="A247:F247"/>
    <mergeCell ref="F206:F213"/>
  </mergeCells>
  <printOptions horizontalCentered="1"/>
  <pageMargins left="0.15748031496062992" right="0.11811023622047245" top="0.07874015748031496" bottom="0.4724409448818898" header="0.07874015748031496" footer="0.4724409448818898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2:F117"/>
  <sheetViews>
    <sheetView tabSelected="1" zoomScale="120" zoomScaleNormal="120" zoomScalePageLayoutView="0" workbookViewId="0" topLeftCell="A1">
      <selection activeCell="A4" sqref="A4:F117"/>
    </sheetView>
  </sheetViews>
  <sheetFormatPr defaultColWidth="9.00390625" defaultRowHeight="12.75"/>
  <cols>
    <col min="1" max="1" width="3.25390625" style="3" customWidth="1"/>
    <col min="2" max="2" width="20.875" style="3" customWidth="1"/>
    <col min="3" max="3" width="35.00390625" style="3" customWidth="1"/>
    <col min="4" max="4" width="21.00390625" style="3" customWidth="1"/>
    <col min="5" max="5" width="12.00390625" style="3" customWidth="1"/>
    <col min="6" max="6" width="20.75390625" style="14" customWidth="1"/>
    <col min="7" max="16384" width="9.125" style="3" customWidth="1"/>
  </cols>
  <sheetData>
    <row r="2" spans="1:6" s="5" customFormat="1" ht="15.75">
      <c r="A2" s="11"/>
      <c r="B2" s="12"/>
      <c r="C2" s="13"/>
      <c r="D2" s="13"/>
      <c r="E2" s="15"/>
      <c r="F2" s="200"/>
    </row>
    <row r="3" spans="1:6" s="5" customFormat="1" ht="29.25" customHeight="1">
      <c r="A3" s="11"/>
      <c r="B3" s="14"/>
      <c r="C3" s="13"/>
      <c r="D3" s="13"/>
      <c r="E3" s="15"/>
      <c r="F3" s="200"/>
    </row>
    <row r="4" spans="1:6" s="17" customFormat="1" ht="31.5">
      <c r="A4" s="156"/>
      <c r="B4" s="157" t="s">
        <v>1229</v>
      </c>
      <c r="C4" s="158" t="s">
        <v>84</v>
      </c>
      <c r="D4" s="158"/>
      <c r="E4" s="159" t="s">
        <v>2</v>
      </c>
      <c r="F4" s="160" t="s">
        <v>494</v>
      </c>
    </row>
    <row r="5" spans="1:6" ht="124.5" customHeight="1">
      <c r="A5" s="6">
        <v>1</v>
      </c>
      <c r="B5" s="8" t="s">
        <v>670</v>
      </c>
      <c r="C5" s="8" t="s">
        <v>1688</v>
      </c>
      <c r="D5" s="7" t="s">
        <v>23</v>
      </c>
      <c r="E5" s="118" t="s">
        <v>1776</v>
      </c>
      <c r="F5" s="10" t="s">
        <v>1712</v>
      </c>
    </row>
    <row r="6" spans="1:6" ht="56.25" customHeight="1">
      <c r="A6" s="6">
        <f>A5+1</f>
        <v>2</v>
      </c>
      <c r="B6" s="8" t="s">
        <v>855</v>
      </c>
      <c r="C6" s="8" t="s">
        <v>953</v>
      </c>
      <c r="D6" s="7" t="s">
        <v>1763</v>
      </c>
      <c r="E6" s="118" t="s">
        <v>1772</v>
      </c>
      <c r="F6" s="10" t="s">
        <v>1686</v>
      </c>
    </row>
    <row r="7" spans="1:6" ht="89.25">
      <c r="A7" s="6">
        <f aca="true" t="shared" si="0" ref="A7:A34">A6+1</f>
        <v>3</v>
      </c>
      <c r="B7" s="8" t="s">
        <v>853</v>
      </c>
      <c r="C7" s="8" t="s">
        <v>1765</v>
      </c>
      <c r="D7" s="7" t="s">
        <v>894</v>
      </c>
      <c r="E7" s="118" t="s">
        <v>1773</v>
      </c>
      <c r="F7" s="10" t="s">
        <v>952</v>
      </c>
    </row>
    <row r="8" spans="1:6" ht="76.5">
      <c r="A8" s="6">
        <f t="shared" si="0"/>
        <v>4</v>
      </c>
      <c r="B8" s="8" t="s">
        <v>1679</v>
      </c>
      <c r="C8" s="8" t="s">
        <v>854</v>
      </c>
      <c r="D8" s="7" t="s">
        <v>1764</v>
      </c>
      <c r="E8" s="118" t="s">
        <v>1</v>
      </c>
      <c r="F8" s="10" t="s">
        <v>1711</v>
      </c>
    </row>
    <row r="9" spans="1:6" ht="169.5" customHeight="1">
      <c r="A9" s="6">
        <f t="shared" si="0"/>
        <v>5</v>
      </c>
      <c r="B9" s="8" t="s">
        <v>729</v>
      </c>
      <c r="C9" s="8" t="s">
        <v>821</v>
      </c>
      <c r="D9" s="7" t="s">
        <v>893</v>
      </c>
      <c r="E9" s="118" t="s">
        <v>299</v>
      </c>
      <c r="F9" s="10"/>
    </row>
    <row r="10" spans="1:6" ht="76.5">
      <c r="A10" s="6">
        <v>6</v>
      </c>
      <c r="B10" s="8" t="s">
        <v>1680</v>
      </c>
      <c r="C10" s="8" t="s">
        <v>822</v>
      </c>
      <c r="D10" s="7" t="s">
        <v>893</v>
      </c>
      <c r="E10" s="118" t="s">
        <v>299</v>
      </c>
      <c r="F10" s="10"/>
    </row>
    <row r="11" spans="1:6" ht="51">
      <c r="A11" s="6">
        <f t="shared" si="0"/>
        <v>7</v>
      </c>
      <c r="B11" s="8" t="s">
        <v>301</v>
      </c>
      <c r="C11" s="8" t="s">
        <v>857</v>
      </c>
      <c r="D11" s="7" t="s">
        <v>293</v>
      </c>
      <c r="E11" s="118" t="s">
        <v>1253</v>
      </c>
      <c r="F11" s="10" t="s">
        <v>1709</v>
      </c>
    </row>
    <row r="12" spans="1:6" ht="153">
      <c r="A12" s="6">
        <f>A11+1</f>
        <v>8</v>
      </c>
      <c r="B12" s="8" t="s">
        <v>856</v>
      </c>
      <c r="C12" s="8" t="s">
        <v>1130</v>
      </c>
      <c r="D12" s="7" t="s">
        <v>1612</v>
      </c>
      <c r="E12" s="118" t="s">
        <v>1777</v>
      </c>
      <c r="F12" s="10"/>
    </row>
    <row r="13" spans="1:6" ht="51">
      <c r="A13" s="232">
        <f t="shared" si="0"/>
        <v>9</v>
      </c>
      <c r="B13" s="233" t="s">
        <v>1555</v>
      </c>
      <c r="C13" s="233" t="s">
        <v>1384</v>
      </c>
      <c r="D13" s="184" t="s">
        <v>1170</v>
      </c>
      <c r="E13" s="234" t="s">
        <v>1777</v>
      </c>
      <c r="F13" s="235" t="s">
        <v>1687</v>
      </c>
    </row>
    <row r="14" spans="1:6" ht="89.25">
      <c r="A14" s="6">
        <f t="shared" si="0"/>
        <v>10</v>
      </c>
      <c r="B14" s="8" t="s">
        <v>1759</v>
      </c>
      <c r="C14" s="8" t="s">
        <v>1385</v>
      </c>
      <c r="D14" s="7" t="s">
        <v>1169</v>
      </c>
      <c r="E14" s="118" t="s">
        <v>1775</v>
      </c>
      <c r="F14" s="10" t="s">
        <v>972</v>
      </c>
    </row>
    <row r="15" spans="1:6" ht="102">
      <c r="A15" s="6">
        <f t="shared" si="0"/>
        <v>11</v>
      </c>
      <c r="B15" s="8" t="s">
        <v>1691</v>
      </c>
      <c r="C15" s="8" t="s">
        <v>954</v>
      </c>
      <c r="D15" s="23" t="s">
        <v>21</v>
      </c>
      <c r="E15" s="118" t="s">
        <v>22</v>
      </c>
      <c r="F15" s="23"/>
    </row>
    <row r="16" spans="1:6" ht="85.5" customHeight="1">
      <c r="A16" s="6">
        <f t="shared" si="0"/>
        <v>12</v>
      </c>
      <c r="B16" s="30" t="s">
        <v>495</v>
      </c>
      <c r="C16" s="30" t="s">
        <v>496</v>
      </c>
      <c r="D16" s="19" t="s">
        <v>497</v>
      </c>
      <c r="E16" s="236"/>
      <c r="F16" s="34" t="s">
        <v>1689</v>
      </c>
    </row>
    <row r="17" spans="1:6" ht="63.75">
      <c r="A17" s="6">
        <f t="shared" si="0"/>
        <v>13</v>
      </c>
      <c r="B17" s="30" t="s">
        <v>498</v>
      </c>
      <c r="C17" s="30" t="s">
        <v>499</v>
      </c>
      <c r="D17" s="19" t="s">
        <v>497</v>
      </c>
      <c r="E17" s="236"/>
      <c r="F17" s="34" t="s">
        <v>500</v>
      </c>
    </row>
    <row r="18" spans="1:6" ht="191.25">
      <c r="A18" s="6">
        <f t="shared" si="0"/>
        <v>14</v>
      </c>
      <c r="B18" s="8" t="s">
        <v>730</v>
      </c>
      <c r="C18" s="8" t="s">
        <v>1131</v>
      </c>
      <c r="D18" s="7" t="s">
        <v>26</v>
      </c>
      <c r="E18" s="118" t="s">
        <v>5</v>
      </c>
      <c r="F18" s="10" t="s">
        <v>1710</v>
      </c>
    </row>
    <row r="19" spans="1:6" ht="76.5">
      <c r="A19" s="6">
        <f t="shared" si="0"/>
        <v>15</v>
      </c>
      <c r="B19" s="8" t="s">
        <v>1771</v>
      </c>
      <c r="C19" s="8" t="s">
        <v>890</v>
      </c>
      <c r="D19" s="7" t="s">
        <v>1611</v>
      </c>
      <c r="E19" s="118" t="s">
        <v>300</v>
      </c>
      <c r="F19" s="10"/>
    </row>
    <row r="20" spans="1:6" ht="51">
      <c r="A20" s="6">
        <f t="shared" si="0"/>
        <v>16</v>
      </c>
      <c r="B20" s="8" t="s">
        <v>108</v>
      </c>
      <c r="C20" s="8" t="s">
        <v>1386</v>
      </c>
      <c r="D20" s="7" t="s">
        <v>1251</v>
      </c>
      <c r="E20" s="118" t="s">
        <v>1252</v>
      </c>
      <c r="F20" s="10"/>
    </row>
    <row r="21" spans="1:6" ht="51">
      <c r="A21" s="6">
        <f t="shared" si="0"/>
        <v>17</v>
      </c>
      <c r="B21" s="8" t="s">
        <v>1300</v>
      </c>
      <c r="C21" s="8" t="s">
        <v>1387</v>
      </c>
      <c r="D21" s="7" t="s">
        <v>1242</v>
      </c>
      <c r="E21" s="118" t="s">
        <v>1243</v>
      </c>
      <c r="F21" s="10"/>
    </row>
    <row r="22" spans="1:6" ht="51">
      <c r="A22" s="6">
        <f t="shared" si="0"/>
        <v>18</v>
      </c>
      <c r="B22" s="8" t="s">
        <v>107</v>
      </c>
      <c r="C22" s="8" t="s">
        <v>1388</v>
      </c>
      <c r="D22" s="7" t="s">
        <v>1774</v>
      </c>
      <c r="E22" s="118" t="s">
        <v>4</v>
      </c>
      <c r="F22" s="10" t="s">
        <v>1692</v>
      </c>
    </row>
    <row r="23" spans="1:6" ht="64.5" customHeight="1">
      <c r="A23" s="6">
        <f t="shared" si="0"/>
        <v>19</v>
      </c>
      <c r="B23" s="8" t="s">
        <v>25</v>
      </c>
      <c r="C23" s="8" t="s">
        <v>1693</v>
      </c>
      <c r="D23" s="7" t="s">
        <v>29</v>
      </c>
      <c r="E23" s="118" t="s">
        <v>296</v>
      </c>
      <c r="F23" s="10" t="s">
        <v>1694</v>
      </c>
    </row>
    <row r="24" spans="1:6" ht="51">
      <c r="A24" s="6">
        <f t="shared" si="0"/>
        <v>20</v>
      </c>
      <c r="B24" s="8" t="s">
        <v>109</v>
      </c>
      <c r="C24" s="8" t="s">
        <v>1707</v>
      </c>
      <c r="D24" s="7" t="s">
        <v>298</v>
      </c>
      <c r="E24" s="118" t="s">
        <v>297</v>
      </c>
      <c r="F24" s="23"/>
    </row>
    <row r="25" spans="1:6" ht="63.75">
      <c r="A25" s="6">
        <f t="shared" si="0"/>
        <v>21</v>
      </c>
      <c r="B25" s="8" t="s">
        <v>1132</v>
      </c>
      <c r="C25" s="8" t="s">
        <v>823</v>
      </c>
      <c r="D25" s="7" t="s">
        <v>27</v>
      </c>
      <c r="E25" s="118" t="s">
        <v>1778</v>
      </c>
      <c r="F25" s="10" t="s">
        <v>1695</v>
      </c>
    </row>
    <row r="26" spans="1:6" ht="51">
      <c r="A26" s="6">
        <f t="shared" si="0"/>
        <v>22</v>
      </c>
      <c r="B26" s="8" t="s">
        <v>24</v>
      </c>
      <c r="C26" s="8" t="s">
        <v>1389</v>
      </c>
      <c r="D26" s="7" t="s">
        <v>1299</v>
      </c>
      <c r="E26" s="118" t="s">
        <v>295</v>
      </c>
      <c r="F26" s="10"/>
    </row>
    <row r="27" spans="1:6" ht="51">
      <c r="A27" s="6">
        <f t="shared" si="0"/>
        <v>23</v>
      </c>
      <c r="B27" s="8" t="s">
        <v>110</v>
      </c>
      <c r="C27" s="8" t="s">
        <v>1320</v>
      </c>
      <c r="D27" s="7" t="s">
        <v>669</v>
      </c>
      <c r="E27" s="118" t="s">
        <v>1773</v>
      </c>
      <c r="F27" s="10"/>
    </row>
    <row r="28" spans="1:6" ht="65.25" customHeight="1">
      <c r="A28" s="6">
        <f t="shared" si="0"/>
        <v>24</v>
      </c>
      <c r="B28" s="8" t="s">
        <v>1390</v>
      </c>
      <c r="C28" s="8" t="s">
        <v>1391</v>
      </c>
      <c r="D28" s="7" t="s">
        <v>1613</v>
      </c>
      <c r="E28" s="118" t="s">
        <v>1614</v>
      </c>
      <c r="F28" s="10"/>
    </row>
    <row r="29" spans="1:6" ht="56.25" customHeight="1">
      <c r="A29" s="6">
        <f t="shared" si="0"/>
        <v>25</v>
      </c>
      <c r="B29" s="8" t="s">
        <v>28</v>
      </c>
      <c r="C29" s="8" t="s">
        <v>1392</v>
      </c>
      <c r="D29" s="7" t="s">
        <v>1298</v>
      </c>
      <c r="E29" s="118" t="s">
        <v>294</v>
      </c>
      <c r="F29" s="10"/>
    </row>
    <row r="30" spans="1:6" ht="39" customHeight="1">
      <c r="A30" s="6">
        <f t="shared" si="0"/>
        <v>26</v>
      </c>
      <c r="B30" s="8" t="s">
        <v>1615</v>
      </c>
      <c r="C30" s="8" t="s">
        <v>1616</v>
      </c>
      <c r="D30" s="7" t="s">
        <v>1617</v>
      </c>
      <c r="E30" s="118" t="s">
        <v>1618</v>
      </c>
      <c r="F30" s="10" t="s">
        <v>1696</v>
      </c>
    </row>
    <row r="31" spans="1:6" ht="72.75" customHeight="1">
      <c r="A31" s="6">
        <f t="shared" si="0"/>
        <v>27</v>
      </c>
      <c r="B31" s="8" t="s">
        <v>1697</v>
      </c>
      <c r="C31" s="8" t="s">
        <v>936</v>
      </c>
      <c r="D31" s="7" t="s">
        <v>934</v>
      </c>
      <c r="E31" s="118" t="s">
        <v>1462</v>
      </c>
      <c r="F31" s="10" t="s">
        <v>1699</v>
      </c>
    </row>
    <row r="32" spans="1:6" ht="68.25" customHeight="1">
      <c r="A32" s="6">
        <f t="shared" si="0"/>
        <v>28</v>
      </c>
      <c r="B32" s="8" t="s">
        <v>1698</v>
      </c>
      <c r="C32" s="221" t="s">
        <v>932</v>
      </c>
      <c r="D32" s="19" t="s">
        <v>806</v>
      </c>
      <c r="E32" s="19" t="s">
        <v>931</v>
      </c>
      <c r="F32" s="10" t="s">
        <v>933</v>
      </c>
    </row>
    <row r="33" spans="1:6" ht="39" customHeight="1">
      <c r="A33" s="6">
        <f t="shared" si="0"/>
        <v>29</v>
      </c>
      <c r="B33" s="8" t="s">
        <v>1700</v>
      </c>
      <c r="C33" s="8" t="s">
        <v>935</v>
      </c>
      <c r="D33" s="7"/>
      <c r="E33" s="118"/>
      <c r="F33" s="10" t="s">
        <v>1701</v>
      </c>
    </row>
    <row r="34" spans="1:6" ht="66" customHeight="1">
      <c r="A34" s="6">
        <f t="shared" si="0"/>
        <v>30</v>
      </c>
      <c r="B34" s="8" t="s">
        <v>847</v>
      </c>
      <c r="C34" s="8" t="s">
        <v>1708</v>
      </c>
      <c r="D34" s="7" t="s">
        <v>1690</v>
      </c>
      <c r="E34" s="118" t="s">
        <v>848</v>
      </c>
      <c r="F34" s="10"/>
    </row>
    <row r="35" spans="1:6" s="17" customFormat="1" ht="31.5">
      <c r="A35" s="156"/>
      <c r="B35" s="157" t="s">
        <v>6</v>
      </c>
      <c r="C35" s="158" t="s">
        <v>84</v>
      </c>
      <c r="D35" s="158"/>
      <c r="E35" s="159" t="s">
        <v>2</v>
      </c>
      <c r="F35" s="160" t="s">
        <v>494</v>
      </c>
    </row>
    <row r="36" spans="1:6" ht="94.5" customHeight="1">
      <c r="A36" s="6">
        <v>1</v>
      </c>
      <c r="B36" s="8" t="s">
        <v>939</v>
      </c>
      <c r="C36" s="23" t="s">
        <v>143</v>
      </c>
      <c r="D36" s="7" t="s">
        <v>926</v>
      </c>
      <c r="E36" s="118" t="s">
        <v>1775</v>
      </c>
      <c r="F36" s="10" t="s">
        <v>1702</v>
      </c>
    </row>
    <row r="37" spans="1:6" ht="93.75" customHeight="1">
      <c r="A37" s="6">
        <f>A36+1</f>
        <v>2</v>
      </c>
      <c r="B37" s="8" t="s">
        <v>144</v>
      </c>
      <c r="C37" s="23" t="s">
        <v>145</v>
      </c>
      <c r="D37" s="7" t="s">
        <v>147</v>
      </c>
      <c r="E37" s="118" t="s">
        <v>0</v>
      </c>
      <c r="F37" s="10" t="s">
        <v>1703</v>
      </c>
    </row>
    <row r="38" spans="1:6" ht="126" customHeight="1">
      <c r="A38" s="6">
        <f>A37+1</f>
        <v>3</v>
      </c>
      <c r="B38" s="8" t="s">
        <v>7</v>
      </c>
      <c r="C38" s="23" t="s">
        <v>146</v>
      </c>
      <c r="D38" s="7" t="s">
        <v>993</v>
      </c>
      <c r="E38" s="118" t="s">
        <v>927</v>
      </c>
      <c r="F38" s="10" t="s">
        <v>1705</v>
      </c>
    </row>
    <row r="39" spans="1:6" ht="70.5" customHeight="1">
      <c r="A39" s="6">
        <f>A38+1</f>
        <v>4</v>
      </c>
      <c r="B39" s="8" t="s">
        <v>8</v>
      </c>
      <c r="C39" s="23" t="s">
        <v>1383</v>
      </c>
      <c r="D39" s="7" t="s">
        <v>106</v>
      </c>
      <c r="E39" s="118" t="s">
        <v>3</v>
      </c>
      <c r="F39" s="10" t="s">
        <v>1704</v>
      </c>
    </row>
    <row r="40" spans="1:6" ht="71.25" customHeight="1">
      <c r="A40" s="6">
        <f>A39+1</f>
        <v>5</v>
      </c>
      <c r="B40" s="8" t="s">
        <v>9</v>
      </c>
      <c r="C40" s="23" t="s">
        <v>267</v>
      </c>
      <c r="D40" s="7" t="s">
        <v>10</v>
      </c>
      <c r="E40" s="118" t="s">
        <v>1779</v>
      </c>
      <c r="F40" s="10"/>
    </row>
    <row r="41" spans="1:6" ht="192.75" customHeight="1">
      <c r="A41" s="6">
        <v>6</v>
      </c>
      <c r="B41" s="8" t="s">
        <v>269</v>
      </c>
      <c r="C41" s="185" t="s">
        <v>270</v>
      </c>
      <c r="D41" s="7" t="s">
        <v>268</v>
      </c>
      <c r="E41" s="118" t="s">
        <v>1</v>
      </c>
      <c r="F41" s="23" t="s">
        <v>1706</v>
      </c>
    </row>
    <row r="42" spans="1:6" s="17" customFormat="1" ht="47.25">
      <c r="A42" s="156"/>
      <c r="B42" s="157" t="s">
        <v>308</v>
      </c>
      <c r="C42" s="158" t="s">
        <v>84</v>
      </c>
      <c r="D42" s="339" t="s">
        <v>1321</v>
      </c>
      <c r="E42" s="340"/>
      <c r="F42" s="160" t="s">
        <v>494</v>
      </c>
    </row>
    <row r="43" spans="1:6" s="4" customFormat="1" ht="110.25" customHeight="1">
      <c r="A43" s="7">
        <v>1</v>
      </c>
      <c r="B43" s="315" t="s">
        <v>973</v>
      </c>
      <c r="C43" s="317"/>
      <c r="D43" s="315" t="s">
        <v>1322</v>
      </c>
      <c r="E43" s="316"/>
      <c r="F43" s="10"/>
    </row>
    <row r="44" spans="1:6" s="4" customFormat="1" ht="102.75" customHeight="1">
      <c r="A44" s="7">
        <v>2</v>
      </c>
      <c r="B44" s="315" t="s">
        <v>969</v>
      </c>
      <c r="C44" s="316"/>
      <c r="D44" s="315" t="s">
        <v>1644</v>
      </c>
      <c r="E44" s="316"/>
      <c r="F44" s="10" t="s">
        <v>968</v>
      </c>
    </row>
    <row r="45" spans="1:6" s="4" customFormat="1" ht="102.75" customHeight="1">
      <c r="A45" s="7">
        <v>3</v>
      </c>
      <c r="B45" s="315" t="s">
        <v>974</v>
      </c>
      <c r="C45" s="316"/>
      <c r="D45" s="315" t="s">
        <v>1645</v>
      </c>
      <c r="E45" s="316"/>
      <c r="F45" s="10"/>
    </row>
    <row r="46" spans="1:6" s="4" customFormat="1" ht="139.5" customHeight="1">
      <c r="A46" s="7">
        <v>4</v>
      </c>
      <c r="B46" s="315" t="s">
        <v>975</v>
      </c>
      <c r="C46" s="316"/>
      <c r="D46" s="315" t="s">
        <v>1646</v>
      </c>
      <c r="E46" s="316"/>
      <c r="F46" s="10" t="s">
        <v>940</v>
      </c>
    </row>
    <row r="47" spans="1:6" s="4" customFormat="1" ht="102.75" customHeight="1">
      <c r="A47" s="7">
        <v>5</v>
      </c>
      <c r="B47" s="315" t="s">
        <v>976</v>
      </c>
      <c r="C47" s="316"/>
      <c r="D47" s="315" t="s">
        <v>1647</v>
      </c>
      <c r="E47" s="316"/>
      <c r="F47" s="10" t="s">
        <v>941</v>
      </c>
    </row>
    <row r="48" spans="1:6" s="4" customFormat="1" ht="93" customHeight="1">
      <c r="A48" s="7">
        <v>6</v>
      </c>
      <c r="B48" s="315" t="s">
        <v>977</v>
      </c>
      <c r="C48" s="316"/>
      <c r="D48" s="315" t="s">
        <v>1648</v>
      </c>
      <c r="E48" s="316"/>
      <c r="F48" s="10" t="s">
        <v>942</v>
      </c>
    </row>
    <row r="49" spans="1:6" s="4" customFormat="1" ht="90.75" customHeight="1">
      <c r="A49" s="7">
        <v>7</v>
      </c>
      <c r="B49" s="315" t="s">
        <v>978</v>
      </c>
      <c r="C49" s="316"/>
      <c r="D49" s="315" t="s">
        <v>1649</v>
      </c>
      <c r="E49" s="316"/>
      <c r="F49" s="10" t="s">
        <v>941</v>
      </c>
    </row>
    <row r="50" spans="1:6" s="17" customFormat="1" ht="47.25">
      <c r="A50" s="156"/>
      <c r="B50" s="157" t="s">
        <v>1323</v>
      </c>
      <c r="C50" s="339" t="s">
        <v>84</v>
      </c>
      <c r="D50" s="340"/>
      <c r="E50" s="340"/>
      <c r="F50" s="160" t="s">
        <v>494</v>
      </c>
    </row>
    <row r="51" spans="1:6" s="4" customFormat="1" ht="26.25" customHeight="1">
      <c r="A51" s="7"/>
      <c r="B51" s="315" t="s">
        <v>1650</v>
      </c>
      <c r="C51" s="316"/>
      <c r="D51" s="316"/>
      <c r="E51" s="316"/>
      <c r="F51" s="10" t="s">
        <v>966</v>
      </c>
    </row>
    <row r="52" spans="1:6" s="17" customFormat="1" ht="47.25">
      <c r="A52" s="156"/>
      <c r="B52" s="157" t="s">
        <v>1324</v>
      </c>
      <c r="C52" s="158" t="s">
        <v>84</v>
      </c>
      <c r="D52" s="339" t="s">
        <v>1321</v>
      </c>
      <c r="E52" s="340"/>
      <c r="F52" s="160" t="s">
        <v>494</v>
      </c>
    </row>
    <row r="53" spans="1:6" s="4" customFormat="1" ht="67.5" customHeight="1">
      <c r="A53" s="7"/>
      <c r="B53" s="315" t="s">
        <v>1717</v>
      </c>
      <c r="C53" s="317"/>
      <c r="D53" s="337" t="s">
        <v>1325</v>
      </c>
      <c r="E53" s="338"/>
      <c r="F53" s="10" t="s">
        <v>967</v>
      </c>
    </row>
    <row r="54" spans="1:6" s="17" customFormat="1" ht="47.25">
      <c r="A54" s="156"/>
      <c r="B54" s="157" t="s">
        <v>1326</v>
      </c>
      <c r="C54" s="339" t="s">
        <v>84</v>
      </c>
      <c r="D54" s="340"/>
      <c r="E54" s="340"/>
      <c r="F54" s="160" t="s">
        <v>494</v>
      </c>
    </row>
    <row r="55" spans="1:6" s="4" customFormat="1" ht="44.25" customHeight="1">
      <c r="A55" s="7"/>
      <c r="B55" s="315" t="s">
        <v>1718</v>
      </c>
      <c r="C55" s="316"/>
      <c r="D55" s="316"/>
      <c r="E55" s="316"/>
      <c r="F55" s="10" t="s">
        <v>970</v>
      </c>
    </row>
    <row r="56" spans="1:6" s="17" customFormat="1" ht="47.25">
      <c r="A56" s="156"/>
      <c r="B56" s="157" t="s">
        <v>1327</v>
      </c>
      <c r="C56" s="158" t="s">
        <v>84</v>
      </c>
      <c r="D56" s="341" t="s">
        <v>494</v>
      </c>
      <c r="E56" s="342"/>
      <c r="F56" s="343"/>
    </row>
    <row r="57" spans="1:6" s="4" customFormat="1" ht="45" customHeight="1">
      <c r="A57" s="7"/>
      <c r="B57" s="315" t="s">
        <v>85</v>
      </c>
      <c r="C57" s="317"/>
      <c r="D57" s="344" t="s">
        <v>943</v>
      </c>
      <c r="E57" s="316"/>
      <c r="F57" s="317"/>
    </row>
    <row r="58" spans="1:6" s="17" customFormat="1" ht="47.25">
      <c r="A58" s="156"/>
      <c r="B58" s="157" t="s">
        <v>1118</v>
      </c>
      <c r="C58" s="158" t="s">
        <v>84</v>
      </c>
      <c r="D58" s="341" t="s">
        <v>494</v>
      </c>
      <c r="E58" s="342"/>
      <c r="F58" s="343"/>
    </row>
    <row r="59" spans="1:6" s="4" customFormat="1" ht="120.75" customHeight="1">
      <c r="A59" s="7"/>
      <c r="B59" s="315" t="s">
        <v>1681</v>
      </c>
      <c r="C59" s="317"/>
      <c r="D59" s="344" t="s">
        <v>944</v>
      </c>
      <c r="E59" s="316"/>
      <c r="F59" s="317"/>
    </row>
    <row r="60" spans="1:6" s="17" customFormat="1" ht="34.5" customHeight="1">
      <c r="A60" s="156"/>
      <c r="B60" s="157" t="s">
        <v>307</v>
      </c>
      <c r="C60" s="158" t="s">
        <v>84</v>
      </c>
      <c r="D60" s="341" t="s">
        <v>494</v>
      </c>
      <c r="E60" s="342"/>
      <c r="F60" s="343"/>
    </row>
    <row r="61" spans="1:6" ht="185.25" customHeight="1">
      <c r="A61" s="6"/>
      <c r="B61" s="315" t="s">
        <v>1682</v>
      </c>
      <c r="C61" s="317"/>
      <c r="D61" s="344" t="s">
        <v>945</v>
      </c>
      <c r="E61" s="316"/>
      <c r="F61" s="317"/>
    </row>
    <row r="62" spans="1:6" ht="15.75">
      <c r="A62" s="161"/>
      <c r="B62" s="334"/>
      <c r="C62" s="335"/>
      <c r="D62" s="335"/>
      <c r="E62" s="335"/>
      <c r="F62" s="336"/>
    </row>
    <row r="63" spans="1:6" s="17" customFormat="1" ht="12.75">
      <c r="A63" s="156"/>
      <c r="B63" s="339" t="s">
        <v>83</v>
      </c>
      <c r="C63" s="348"/>
      <c r="D63" s="341" t="s">
        <v>494</v>
      </c>
      <c r="E63" s="342"/>
      <c r="F63" s="343"/>
    </row>
    <row r="64" spans="1:6" ht="38.25" customHeight="1">
      <c r="A64" s="6">
        <v>1</v>
      </c>
      <c r="B64" s="315" t="s">
        <v>1381</v>
      </c>
      <c r="C64" s="317"/>
      <c r="D64" s="315"/>
      <c r="E64" s="316"/>
      <c r="F64" s="317"/>
    </row>
    <row r="65" spans="1:6" ht="38.25" customHeight="1">
      <c r="A65" s="6">
        <v>2</v>
      </c>
      <c r="B65" s="321" t="s">
        <v>1683</v>
      </c>
      <c r="C65" s="321"/>
      <c r="D65" s="321"/>
      <c r="E65" s="321"/>
      <c r="F65" s="321"/>
    </row>
    <row r="66" spans="1:6" ht="38.25" customHeight="1">
      <c r="A66" s="6">
        <v>3</v>
      </c>
      <c r="B66" s="315" t="s">
        <v>1713</v>
      </c>
      <c r="C66" s="317"/>
      <c r="D66" s="315" t="s">
        <v>971</v>
      </c>
      <c r="E66" s="316"/>
      <c r="F66" s="317"/>
    </row>
    <row r="67" spans="1:6" ht="12" customHeight="1">
      <c r="A67" s="161"/>
      <c r="B67" s="260"/>
      <c r="C67" s="261"/>
      <c r="D67" s="261"/>
      <c r="E67" s="261"/>
      <c r="F67" s="262"/>
    </row>
    <row r="68" spans="1:6" ht="25.5">
      <c r="A68" s="161"/>
      <c r="B68" s="334" t="s">
        <v>1133</v>
      </c>
      <c r="C68" s="335"/>
      <c r="D68" s="336"/>
      <c r="E68" s="160" t="s">
        <v>652</v>
      </c>
      <c r="F68" s="160" t="s">
        <v>494</v>
      </c>
    </row>
    <row r="69" spans="1:6" ht="12.75">
      <c r="A69" s="6">
        <v>1</v>
      </c>
      <c r="B69" s="322" t="s">
        <v>777</v>
      </c>
      <c r="C69" s="323"/>
      <c r="D69" s="324"/>
      <c r="E69" s="9" t="s">
        <v>778</v>
      </c>
      <c r="F69" s="9"/>
    </row>
    <row r="70" spans="1:6" ht="12.75">
      <c r="A70" s="6">
        <f>A69+1</f>
        <v>2</v>
      </c>
      <c r="B70" s="322" t="s">
        <v>779</v>
      </c>
      <c r="C70" s="323"/>
      <c r="D70" s="324"/>
      <c r="E70" s="9" t="s">
        <v>778</v>
      </c>
      <c r="F70" s="9"/>
    </row>
    <row r="71" spans="1:6" ht="12.75">
      <c r="A71" s="6">
        <f aca="true" t="shared" si="1" ref="A71:A116">A70+1</f>
        <v>3</v>
      </c>
      <c r="B71" s="322" t="s">
        <v>780</v>
      </c>
      <c r="C71" s="323"/>
      <c r="D71" s="324"/>
      <c r="E71" s="9" t="s">
        <v>778</v>
      </c>
      <c r="F71" s="9"/>
    </row>
    <row r="72" spans="1:6" ht="12.75">
      <c r="A72" s="6">
        <f t="shared" si="1"/>
        <v>4</v>
      </c>
      <c r="B72" s="322" t="s">
        <v>781</v>
      </c>
      <c r="C72" s="323"/>
      <c r="D72" s="324"/>
      <c r="E72" s="9" t="s">
        <v>778</v>
      </c>
      <c r="F72" s="9"/>
    </row>
    <row r="73" spans="1:6" ht="26.25" customHeight="1">
      <c r="A73" s="6">
        <f t="shared" si="1"/>
        <v>5</v>
      </c>
      <c r="B73" s="322" t="s">
        <v>782</v>
      </c>
      <c r="C73" s="323"/>
      <c r="D73" s="324"/>
      <c r="E73" s="9" t="s">
        <v>778</v>
      </c>
      <c r="F73" s="9" t="s">
        <v>959</v>
      </c>
    </row>
    <row r="74" spans="1:6" ht="12.75">
      <c r="A74" s="6">
        <f t="shared" si="1"/>
        <v>6</v>
      </c>
      <c r="B74" s="322" t="s">
        <v>783</v>
      </c>
      <c r="C74" s="323"/>
      <c r="D74" s="324"/>
      <c r="E74" s="9" t="s">
        <v>778</v>
      </c>
      <c r="F74" s="9"/>
    </row>
    <row r="75" spans="1:6" ht="12.75">
      <c r="A75" s="6">
        <f t="shared" si="1"/>
        <v>7</v>
      </c>
      <c r="B75" s="322" t="s">
        <v>784</v>
      </c>
      <c r="C75" s="323"/>
      <c r="D75" s="324"/>
      <c r="E75" s="9" t="s">
        <v>778</v>
      </c>
      <c r="F75" s="9"/>
    </row>
    <row r="76" spans="1:6" ht="12.75">
      <c r="A76" s="6">
        <f t="shared" si="1"/>
        <v>8</v>
      </c>
      <c r="B76" s="322" t="s">
        <v>785</v>
      </c>
      <c r="C76" s="323"/>
      <c r="D76" s="324"/>
      <c r="E76" s="9" t="s">
        <v>778</v>
      </c>
      <c r="F76" s="9"/>
    </row>
    <row r="77" spans="1:6" ht="12.75">
      <c r="A77" s="6">
        <f t="shared" si="1"/>
        <v>9</v>
      </c>
      <c r="B77" s="322" t="s">
        <v>786</v>
      </c>
      <c r="C77" s="323"/>
      <c r="D77" s="324"/>
      <c r="E77" s="9" t="s">
        <v>778</v>
      </c>
      <c r="F77" s="9"/>
    </row>
    <row r="78" spans="1:6" ht="12.75">
      <c r="A78" s="6">
        <f t="shared" si="1"/>
        <v>10</v>
      </c>
      <c r="B78" s="322" t="s">
        <v>787</v>
      </c>
      <c r="C78" s="323"/>
      <c r="D78" s="324"/>
      <c r="E78" s="9" t="s">
        <v>778</v>
      </c>
      <c r="F78" s="9"/>
    </row>
    <row r="79" spans="1:6" ht="12.75">
      <c r="A79" s="6">
        <f t="shared" si="1"/>
        <v>11</v>
      </c>
      <c r="B79" s="315" t="s">
        <v>82</v>
      </c>
      <c r="C79" s="316"/>
      <c r="D79" s="317"/>
      <c r="E79" s="9" t="s">
        <v>778</v>
      </c>
      <c r="F79" s="9"/>
    </row>
    <row r="80" spans="1:6" ht="12.75">
      <c r="A80" s="6">
        <f t="shared" si="1"/>
        <v>12</v>
      </c>
      <c r="B80" s="322" t="s">
        <v>67</v>
      </c>
      <c r="C80" s="323"/>
      <c r="D80" s="324"/>
      <c r="E80" s="9" t="s">
        <v>778</v>
      </c>
      <c r="F80" s="9"/>
    </row>
    <row r="81" spans="1:6" ht="12.75">
      <c r="A81" s="6">
        <f t="shared" si="1"/>
        <v>13</v>
      </c>
      <c r="B81" s="322" t="s">
        <v>68</v>
      </c>
      <c r="C81" s="323"/>
      <c r="D81" s="324"/>
      <c r="E81" s="9" t="s">
        <v>778</v>
      </c>
      <c r="F81" s="9"/>
    </row>
    <row r="82" spans="1:6" ht="12.75">
      <c r="A82" s="6">
        <f t="shared" si="1"/>
        <v>14</v>
      </c>
      <c r="B82" s="322" t="s">
        <v>111</v>
      </c>
      <c r="C82" s="323"/>
      <c r="D82" s="324"/>
      <c r="E82" s="9" t="s">
        <v>778</v>
      </c>
      <c r="F82" s="9"/>
    </row>
    <row r="83" spans="1:6" ht="29.25" customHeight="1">
      <c r="A83" s="6">
        <f t="shared" si="1"/>
        <v>15</v>
      </c>
      <c r="B83" s="315" t="s">
        <v>1377</v>
      </c>
      <c r="C83" s="316"/>
      <c r="D83" s="317"/>
      <c r="E83" s="9" t="s">
        <v>778</v>
      </c>
      <c r="F83" s="9"/>
    </row>
    <row r="84" spans="1:6" ht="17.25" customHeight="1">
      <c r="A84" s="6">
        <f t="shared" si="1"/>
        <v>16</v>
      </c>
      <c r="B84" s="315" t="s">
        <v>1382</v>
      </c>
      <c r="C84" s="316"/>
      <c r="D84" s="317"/>
      <c r="E84" s="9" t="s">
        <v>778</v>
      </c>
      <c r="F84" s="10"/>
    </row>
    <row r="85" spans="1:6" ht="30.75" customHeight="1">
      <c r="A85" s="6">
        <f t="shared" si="1"/>
        <v>17</v>
      </c>
      <c r="B85" s="315" t="s">
        <v>271</v>
      </c>
      <c r="C85" s="316"/>
      <c r="D85" s="317"/>
      <c r="E85" s="9" t="s">
        <v>778</v>
      </c>
      <c r="F85" s="10"/>
    </row>
    <row r="86" spans="1:6" ht="12.75">
      <c r="A86" s="6">
        <f t="shared" si="1"/>
        <v>18</v>
      </c>
      <c r="B86" s="315" t="s">
        <v>291</v>
      </c>
      <c r="C86" s="316"/>
      <c r="D86" s="317"/>
      <c r="E86" s="9" t="s">
        <v>292</v>
      </c>
      <c r="F86" s="10"/>
    </row>
    <row r="87" spans="1:6" ht="19.5" customHeight="1">
      <c r="A87" s="6">
        <f t="shared" si="1"/>
        <v>19</v>
      </c>
      <c r="B87" s="315" t="s">
        <v>1470</v>
      </c>
      <c r="C87" s="316"/>
      <c r="D87" s="317"/>
      <c r="E87" s="9" t="s">
        <v>292</v>
      </c>
      <c r="F87" s="10"/>
    </row>
    <row r="88" spans="1:6" ht="33.75" customHeight="1">
      <c r="A88" s="6">
        <f t="shared" si="1"/>
        <v>20</v>
      </c>
      <c r="B88" s="315" t="s">
        <v>1715</v>
      </c>
      <c r="C88" s="316"/>
      <c r="D88" s="317"/>
      <c r="E88" s="9" t="s">
        <v>778</v>
      </c>
      <c r="F88" s="10"/>
    </row>
    <row r="89" spans="1:6" ht="35.25" customHeight="1">
      <c r="A89" s="6">
        <f t="shared" si="1"/>
        <v>21</v>
      </c>
      <c r="B89" s="318" t="s">
        <v>1714</v>
      </c>
      <c r="C89" s="319"/>
      <c r="D89" s="320"/>
      <c r="E89" s="9" t="s">
        <v>292</v>
      </c>
      <c r="F89" s="10"/>
    </row>
    <row r="90" spans="1:6" ht="12.75">
      <c r="A90" s="6">
        <f t="shared" si="1"/>
        <v>22</v>
      </c>
      <c r="B90" s="318" t="s">
        <v>1716</v>
      </c>
      <c r="C90" s="319"/>
      <c r="D90" s="320"/>
      <c r="E90" s="9" t="s">
        <v>778</v>
      </c>
      <c r="F90" s="10"/>
    </row>
    <row r="91" spans="1:6" ht="27" customHeight="1">
      <c r="A91" s="6">
        <f t="shared" si="1"/>
        <v>23</v>
      </c>
      <c r="B91" s="318" t="s">
        <v>955</v>
      </c>
      <c r="C91" s="319"/>
      <c r="D91" s="320"/>
      <c r="E91" s="9" t="s">
        <v>838</v>
      </c>
      <c r="F91" s="10" t="s">
        <v>956</v>
      </c>
    </row>
    <row r="92" spans="1:6" ht="12.75">
      <c r="A92" s="6">
        <f t="shared" si="1"/>
        <v>24</v>
      </c>
      <c r="B92" s="318" t="s">
        <v>957</v>
      </c>
      <c r="C92" s="319"/>
      <c r="D92" s="320"/>
      <c r="E92" s="9" t="s">
        <v>778</v>
      </c>
      <c r="F92" s="10" t="s">
        <v>958</v>
      </c>
    </row>
    <row r="93" spans="1:6" ht="26.25" customHeight="1">
      <c r="A93" s="6">
        <f t="shared" si="1"/>
        <v>25</v>
      </c>
      <c r="B93" s="318" t="s">
        <v>960</v>
      </c>
      <c r="C93" s="319"/>
      <c r="D93" s="320"/>
      <c r="E93" s="9" t="s">
        <v>778</v>
      </c>
      <c r="F93" s="10" t="s">
        <v>962</v>
      </c>
    </row>
    <row r="94" spans="1:6" ht="12.75">
      <c r="A94" s="6">
        <f t="shared" si="1"/>
        <v>26</v>
      </c>
      <c r="B94" s="318" t="s">
        <v>961</v>
      </c>
      <c r="C94" s="319"/>
      <c r="D94" s="320"/>
      <c r="E94" s="9" t="s">
        <v>838</v>
      </c>
      <c r="F94" s="10" t="s">
        <v>963</v>
      </c>
    </row>
    <row r="95" spans="1:6" ht="12.75">
      <c r="A95" s="6">
        <f t="shared" si="1"/>
        <v>27</v>
      </c>
      <c r="B95" s="318" t="s">
        <v>964</v>
      </c>
      <c r="C95" s="319"/>
      <c r="D95" s="320"/>
      <c r="E95" s="9" t="s">
        <v>778</v>
      </c>
      <c r="F95" s="10" t="s">
        <v>965</v>
      </c>
    </row>
    <row r="96" spans="1:6" ht="12.75">
      <c r="A96" s="6">
        <f t="shared" si="1"/>
        <v>28</v>
      </c>
      <c r="B96" s="318" t="s">
        <v>979</v>
      </c>
      <c r="C96" s="319"/>
      <c r="D96" s="320"/>
      <c r="E96" s="9" t="s">
        <v>778</v>
      </c>
      <c r="F96" s="10" t="s">
        <v>980</v>
      </c>
    </row>
    <row r="97" spans="1:6" ht="12.75">
      <c r="A97" s="6">
        <f t="shared" si="1"/>
        <v>29</v>
      </c>
      <c r="B97" s="318" t="s">
        <v>981</v>
      </c>
      <c r="C97" s="319"/>
      <c r="D97" s="320"/>
      <c r="E97" s="9" t="s">
        <v>778</v>
      </c>
      <c r="F97" s="10" t="s">
        <v>982</v>
      </c>
    </row>
    <row r="98" spans="1:6" ht="12.75">
      <c r="A98" s="6">
        <f t="shared" si="1"/>
        <v>30</v>
      </c>
      <c r="B98" s="318" t="s">
        <v>983</v>
      </c>
      <c r="C98" s="319"/>
      <c r="D98" s="320"/>
      <c r="E98" s="9" t="s">
        <v>778</v>
      </c>
      <c r="F98" s="10" t="s">
        <v>984</v>
      </c>
    </row>
    <row r="99" spans="1:6" ht="12.75">
      <c r="A99" s="6">
        <f t="shared" si="1"/>
        <v>31</v>
      </c>
      <c r="B99" s="318" t="s">
        <v>985</v>
      </c>
      <c r="C99" s="319"/>
      <c r="D99" s="320"/>
      <c r="E99" s="9" t="s">
        <v>778</v>
      </c>
      <c r="F99" s="10" t="s">
        <v>986</v>
      </c>
    </row>
    <row r="100" spans="1:6" ht="12.75">
      <c r="A100" s="6">
        <f t="shared" si="1"/>
        <v>32</v>
      </c>
      <c r="B100" s="318" t="s">
        <v>987</v>
      </c>
      <c r="C100" s="319"/>
      <c r="D100" s="320"/>
      <c r="E100" s="9" t="s">
        <v>778</v>
      </c>
      <c r="F100" s="10" t="s">
        <v>988</v>
      </c>
    </row>
    <row r="101" spans="1:6" ht="12.75">
      <c r="A101" s="6">
        <f t="shared" si="1"/>
        <v>33</v>
      </c>
      <c r="B101" s="318" t="s">
        <v>989</v>
      </c>
      <c r="C101" s="319"/>
      <c r="D101" s="320"/>
      <c r="E101" s="9" t="s">
        <v>778</v>
      </c>
      <c r="F101" s="10" t="s">
        <v>990</v>
      </c>
    </row>
    <row r="102" spans="1:6" ht="12.75">
      <c r="A102" s="6">
        <f t="shared" si="1"/>
        <v>34</v>
      </c>
      <c r="B102" s="318" t="s">
        <v>989</v>
      </c>
      <c r="C102" s="319"/>
      <c r="D102" s="320"/>
      <c r="E102" s="9" t="s">
        <v>778</v>
      </c>
      <c r="F102" s="10" t="s">
        <v>991</v>
      </c>
    </row>
    <row r="103" spans="1:6" ht="12.75">
      <c r="A103" s="6">
        <f t="shared" si="1"/>
        <v>35</v>
      </c>
      <c r="B103" s="315" t="s">
        <v>788</v>
      </c>
      <c r="C103" s="316"/>
      <c r="D103" s="317"/>
      <c r="E103" s="9" t="s">
        <v>778</v>
      </c>
      <c r="F103" s="10"/>
    </row>
    <row r="104" spans="1:6" ht="31.5" customHeight="1">
      <c r="A104" s="6">
        <f t="shared" si="1"/>
        <v>36</v>
      </c>
      <c r="B104" s="315" t="s">
        <v>1379</v>
      </c>
      <c r="C104" s="316"/>
      <c r="D104" s="317"/>
      <c r="E104" s="9" t="s">
        <v>778</v>
      </c>
      <c r="F104" s="10" t="s">
        <v>946</v>
      </c>
    </row>
    <row r="105" spans="1:6" ht="12.75">
      <c r="A105" s="6">
        <f t="shared" si="1"/>
        <v>37</v>
      </c>
      <c r="B105" s="315" t="s">
        <v>1380</v>
      </c>
      <c r="C105" s="316"/>
      <c r="D105" s="317"/>
      <c r="E105" s="9" t="s">
        <v>1378</v>
      </c>
      <c r="F105" s="10"/>
    </row>
    <row r="106" spans="1:6" ht="12.75">
      <c r="A106" s="6">
        <f t="shared" si="1"/>
        <v>38</v>
      </c>
      <c r="B106" s="315" t="s">
        <v>789</v>
      </c>
      <c r="C106" s="316"/>
      <c r="D106" s="317"/>
      <c r="E106" s="9" t="s">
        <v>1393</v>
      </c>
      <c r="F106" s="9" t="s">
        <v>928</v>
      </c>
    </row>
    <row r="107" spans="1:6" ht="12.75">
      <c r="A107" s="6">
        <f t="shared" si="1"/>
        <v>39</v>
      </c>
      <c r="B107" s="315" t="s">
        <v>790</v>
      </c>
      <c r="C107" s="316"/>
      <c r="D107" s="317"/>
      <c r="E107" s="9" t="s">
        <v>1378</v>
      </c>
      <c r="F107" s="9"/>
    </row>
    <row r="108" spans="1:6" ht="18" customHeight="1">
      <c r="A108" s="6">
        <f t="shared" si="1"/>
        <v>40</v>
      </c>
      <c r="B108" s="315" t="s">
        <v>833</v>
      </c>
      <c r="C108" s="316"/>
      <c r="D108" s="317"/>
      <c r="E108" s="9" t="s">
        <v>778</v>
      </c>
      <c r="F108" s="9"/>
    </row>
    <row r="109" spans="1:6" ht="18" customHeight="1">
      <c r="A109" s="6">
        <f t="shared" si="1"/>
        <v>41</v>
      </c>
      <c r="B109" s="315" t="s">
        <v>834</v>
      </c>
      <c r="C109" s="316"/>
      <c r="D109" s="317"/>
      <c r="E109" s="9" t="s">
        <v>837</v>
      </c>
      <c r="F109" s="9"/>
    </row>
    <row r="110" spans="1:6" ht="12.75">
      <c r="A110" s="6">
        <f t="shared" si="1"/>
        <v>42</v>
      </c>
      <c r="B110" s="315" t="s">
        <v>835</v>
      </c>
      <c r="C110" s="316"/>
      <c r="D110" s="317"/>
      <c r="E110" s="9" t="s">
        <v>778</v>
      </c>
      <c r="F110" s="9"/>
    </row>
    <row r="111" spans="1:6" ht="12.75">
      <c r="A111" s="6">
        <f t="shared" si="1"/>
        <v>43</v>
      </c>
      <c r="B111" s="315" t="s">
        <v>1546</v>
      </c>
      <c r="C111" s="316"/>
      <c r="D111" s="317"/>
      <c r="E111" s="9" t="s">
        <v>778</v>
      </c>
      <c r="F111" s="10"/>
    </row>
    <row r="112" spans="1:6" ht="45" customHeight="1">
      <c r="A112" s="6">
        <f t="shared" si="1"/>
        <v>44</v>
      </c>
      <c r="B112" s="315" t="s">
        <v>1394</v>
      </c>
      <c r="C112" s="316"/>
      <c r="D112" s="317"/>
      <c r="E112" s="146" t="s">
        <v>838</v>
      </c>
      <c r="F112" s="10"/>
    </row>
    <row r="113" spans="1:6" ht="32.25" customHeight="1">
      <c r="A113" s="6">
        <f t="shared" si="1"/>
        <v>45</v>
      </c>
      <c r="B113" s="318" t="s">
        <v>836</v>
      </c>
      <c r="C113" s="319"/>
      <c r="D113" s="320"/>
      <c r="E113" s="9" t="s">
        <v>778</v>
      </c>
      <c r="F113" s="8"/>
    </row>
    <row r="114" spans="1:6" ht="12" customHeight="1">
      <c r="A114" s="6">
        <f t="shared" si="1"/>
        <v>46</v>
      </c>
      <c r="B114" s="329" t="s">
        <v>929</v>
      </c>
      <c r="C114" s="330"/>
      <c r="D114" s="331"/>
      <c r="E114" s="80" t="s">
        <v>778</v>
      </c>
      <c r="F114" s="8" t="s">
        <v>930</v>
      </c>
    </row>
    <row r="115" spans="1:6" ht="28.5" customHeight="1">
      <c r="A115" s="6">
        <f t="shared" si="1"/>
        <v>47</v>
      </c>
      <c r="B115" s="315" t="s">
        <v>947</v>
      </c>
      <c r="C115" s="332"/>
      <c r="D115" s="333"/>
      <c r="E115" s="259" t="s">
        <v>948</v>
      </c>
      <c r="F115" s="8" t="s">
        <v>949</v>
      </c>
    </row>
    <row r="116" spans="1:6" ht="12" customHeight="1">
      <c r="A116" s="6">
        <f t="shared" si="1"/>
        <v>48</v>
      </c>
      <c r="B116" s="345" t="s">
        <v>950</v>
      </c>
      <c r="C116" s="346"/>
      <c r="D116" s="347"/>
      <c r="E116" s="259" t="s">
        <v>948</v>
      </c>
      <c r="F116" s="8" t="s">
        <v>951</v>
      </c>
    </row>
    <row r="117" spans="1:6" ht="12.75">
      <c r="A117" s="325"/>
      <c r="B117" s="326"/>
      <c r="C117" s="326"/>
      <c r="D117" s="327"/>
      <c r="E117" s="328"/>
      <c r="F117" s="328"/>
    </row>
  </sheetData>
  <sheetProtection/>
  <mergeCells count="91">
    <mergeCell ref="B49:C49"/>
    <mergeCell ref="D49:E49"/>
    <mergeCell ref="B46:C46"/>
    <mergeCell ref="D46:E46"/>
    <mergeCell ref="B116:D116"/>
    <mergeCell ref="B48:C48"/>
    <mergeCell ref="D48:E48"/>
    <mergeCell ref="B64:C64"/>
    <mergeCell ref="B61:C61"/>
    <mergeCell ref="B63:C63"/>
    <mergeCell ref="D63:F63"/>
    <mergeCell ref="D61:F61"/>
    <mergeCell ref="B44:C44"/>
    <mergeCell ref="D44:E44"/>
    <mergeCell ref="B45:C45"/>
    <mergeCell ref="D45:E45"/>
    <mergeCell ref="B47:C47"/>
    <mergeCell ref="D47:E47"/>
    <mergeCell ref="B109:D109"/>
    <mergeCell ref="B103:D103"/>
    <mergeCell ref="B78:D78"/>
    <mergeCell ref="B79:D79"/>
    <mergeCell ref="B107:D107"/>
    <mergeCell ref="B104:D104"/>
    <mergeCell ref="B74:D74"/>
    <mergeCell ref="B70:D70"/>
    <mergeCell ref="B71:D71"/>
    <mergeCell ref="D42:E42"/>
    <mergeCell ref="D43:E43"/>
    <mergeCell ref="C50:E50"/>
    <mergeCell ref="D57:F57"/>
    <mergeCell ref="B57:C57"/>
    <mergeCell ref="D56:F56"/>
    <mergeCell ref="B43:C43"/>
    <mergeCell ref="B53:C53"/>
    <mergeCell ref="B51:E51"/>
    <mergeCell ref="B62:F62"/>
    <mergeCell ref="D58:F58"/>
    <mergeCell ref="D59:F59"/>
    <mergeCell ref="D60:F60"/>
    <mergeCell ref="B59:C59"/>
    <mergeCell ref="D53:E53"/>
    <mergeCell ref="B55:E55"/>
    <mergeCell ref="D52:E52"/>
    <mergeCell ref="C54:E54"/>
    <mergeCell ref="B111:D111"/>
    <mergeCell ref="B106:D106"/>
    <mergeCell ref="D64:F64"/>
    <mergeCell ref="B108:D108"/>
    <mergeCell ref="B68:D68"/>
    <mergeCell ref="B75:D75"/>
    <mergeCell ref="B76:D76"/>
    <mergeCell ref="B72:D72"/>
    <mergeCell ref="B73:D73"/>
    <mergeCell ref="B69:D69"/>
    <mergeCell ref="A117:D117"/>
    <mergeCell ref="E117:F117"/>
    <mergeCell ref="B90:D90"/>
    <mergeCell ref="B89:D89"/>
    <mergeCell ref="B114:D114"/>
    <mergeCell ref="B99:D99"/>
    <mergeCell ref="B100:D100"/>
    <mergeCell ref="B101:D101"/>
    <mergeCell ref="B102:D102"/>
    <mergeCell ref="B115:D115"/>
    <mergeCell ref="B105:D105"/>
    <mergeCell ref="B86:D86"/>
    <mergeCell ref="B87:D87"/>
    <mergeCell ref="B82:D82"/>
    <mergeCell ref="B96:D96"/>
    <mergeCell ref="B97:D97"/>
    <mergeCell ref="B98:D98"/>
    <mergeCell ref="B84:D84"/>
    <mergeCell ref="B80:D80"/>
    <mergeCell ref="B81:D81"/>
    <mergeCell ref="B77:D77"/>
    <mergeCell ref="B83:D83"/>
    <mergeCell ref="D65:F65"/>
    <mergeCell ref="B65:C65"/>
    <mergeCell ref="D66:F66"/>
    <mergeCell ref="B66:C66"/>
    <mergeCell ref="B112:D112"/>
    <mergeCell ref="B113:D113"/>
    <mergeCell ref="B88:D88"/>
    <mergeCell ref="B85:D85"/>
    <mergeCell ref="B110:D110"/>
    <mergeCell ref="B91:D91"/>
    <mergeCell ref="B92:D92"/>
    <mergeCell ref="B93:D93"/>
    <mergeCell ref="B94:D94"/>
    <mergeCell ref="B95:D95"/>
  </mergeCells>
  <printOptions horizontalCentered="1"/>
  <pageMargins left="0.15748031496062992" right="0.11811023622047245" top="0.15748031496062992" bottom="0.4724409448818898" header="0.07874015748031496" footer="0.472440944881889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Każmierz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Joanna Nowacka</cp:lastModifiedBy>
  <cp:lastPrinted>2008-11-13T12:23:19Z</cp:lastPrinted>
  <dcterms:created xsi:type="dcterms:W3CDTF">2001-10-08T11:45:09Z</dcterms:created>
  <dcterms:modified xsi:type="dcterms:W3CDTF">2008-11-13T12:23:37Z</dcterms:modified>
  <cp:category/>
  <cp:version/>
  <cp:contentType/>
  <cp:contentStatus/>
</cp:coreProperties>
</file>